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Users\MikocziM\Desktop\Képzés-fejlesztés\2. Aktuális\LUDOVICEUM\Ludoviceum_2023\tantervi hálók_alap\"/>
    </mc:Choice>
  </mc:AlternateContent>
  <bookViews>
    <workbookView xWindow="0" yWindow="0" windowWidth="28800" windowHeight="12000"/>
  </bookViews>
  <sheets>
    <sheet name="SZAK" sheetId="7" r:id="rId1"/>
    <sheet name="Iparbiztonsagi" sheetId="13" r:id="rId2"/>
    <sheet name="Katasztrofavedelmimuveleti" sheetId="10" r:id="rId3"/>
    <sheet name="Tuzvedelmiesmentesiranyitasi" sheetId="11" r:id="rId4"/>
    <sheet name="Előtanulmányi rend IBSZI " sheetId="16" r:id="rId5"/>
    <sheet name="Előtanulmányi rend KMSZI" sheetId="14" r:id="rId6"/>
    <sheet name="Előtanulmányi rend TMSZI" sheetId="15" r:id="rId7"/>
  </sheets>
  <definedNames>
    <definedName name="_1A83.2_1" localSheetId="4">#REF!</definedName>
    <definedName name="_1A83.2_1" localSheetId="5">#REF!</definedName>
    <definedName name="_1A83.2_1" localSheetId="6">#REF!</definedName>
    <definedName name="_1A83.2_1" localSheetId="1">#REF!</definedName>
    <definedName name="_1A83.2_1" localSheetId="3">#REF!</definedName>
    <definedName name="_1A83.2_1">#REF!</definedName>
    <definedName name="_2A83.2_2" localSheetId="4">#REF!</definedName>
    <definedName name="_2A83.2_2" localSheetId="5">#REF!</definedName>
    <definedName name="_2A83.2_2" localSheetId="6">#REF!</definedName>
    <definedName name="_2A83.2_2" localSheetId="1">#REF!</definedName>
    <definedName name="_2A83.2_2" localSheetId="3">#REF!</definedName>
    <definedName name="_2A83.2_2">#REF!</definedName>
    <definedName name="_3A83.2_3" localSheetId="4">#REF!</definedName>
    <definedName name="_3A83.2_3" localSheetId="5">#REF!</definedName>
    <definedName name="_3A83.2_3" localSheetId="6">#REF!</definedName>
    <definedName name="_3A83.2_3" localSheetId="1">#REF!</definedName>
    <definedName name="_3A83.2_3" localSheetId="3">#REF!</definedName>
    <definedName name="_3A83.2_3">#REF!</definedName>
    <definedName name="_4A83.2_4" localSheetId="4">#REF!</definedName>
    <definedName name="_4A83.2_4" localSheetId="5">#REF!</definedName>
    <definedName name="_4A83.2_4" localSheetId="6">#REF!</definedName>
    <definedName name="_4A83.2_4" localSheetId="1">#REF!</definedName>
    <definedName name="_4A83.2_4" localSheetId="3">#REF!</definedName>
    <definedName name="_4A83.2_4">#REF!</definedName>
    <definedName name="A83.2" localSheetId="4">#REF!</definedName>
    <definedName name="A83.2" localSheetId="5">#REF!</definedName>
    <definedName name="A83.2" localSheetId="6">#REF!</definedName>
    <definedName name="A83.2" localSheetId="1">#REF!</definedName>
    <definedName name="A83.2" localSheetId="2">#REF!</definedName>
    <definedName name="A83.2" localSheetId="3">#REF!</definedName>
    <definedName name="A83.2">#REF!</definedName>
    <definedName name="Katasztrofavedelmimuveleti" localSheetId="1">#REF!</definedName>
    <definedName name="Katasztrofavedelmimuveleti">#REF!</definedName>
    <definedName name="másol" localSheetId="4">#REF!</definedName>
    <definedName name="másol" localSheetId="5">#REF!</definedName>
    <definedName name="másol" localSheetId="6">#REF!</definedName>
    <definedName name="másol" localSheetId="1">#REF!</definedName>
    <definedName name="másol" localSheetId="3">#REF!</definedName>
    <definedName name="másol">#REF!</definedName>
    <definedName name="_xlnm.Print_Area" localSheetId="1">Iparbiztonsagi!$A$1:$AS$66</definedName>
    <definedName name="_xlnm.Print_Area" localSheetId="2">Katasztrofavedelmimuveleti!$A$1:$AS$67</definedName>
    <definedName name="_xlnm.Print_Area" localSheetId="0">SZAK!$A$1:$AU$123</definedName>
    <definedName name="_xlnm.Print_Area" localSheetId="3">Tuzvedelmiesmentesiranyitasi!$A$1:$AS$66</definedName>
  </definedNames>
  <calcPr calcId="162913"/>
</workbook>
</file>

<file path=xl/calcChain.xml><?xml version="1.0" encoding="utf-8"?>
<calcChain xmlns="http://schemas.openxmlformats.org/spreadsheetml/2006/main">
  <c r="S19" i="7" l="1"/>
  <c r="Q19" i="7"/>
  <c r="M11" i="7"/>
  <c r="K11" i="7"/>
  <c r="K10" i="7" l="1"/>
  <c r="AN37" i="7" l="1"/>
  <c r="AO37" i="7"/>
  <c r="AP37" i="7"/>
  <c r="AQ37" i="7"/>
  <c r="AR37" i="7"/>
  <c r="AS37" i="7"/>
  <c r="AN38" i="7"/>
  <c r="AO38" i="7"/>
  <c r="AP38" i="7"/>
  <c r="AQ38" i="7"/>
  <c r="AR38" i="7"/>
  <c r="AS38" i="7"/>
  <c r="AN39" i="7"/>
  <c r="AO39" i="7"/>
  <c r="AP39" i="7"/>
  <c r="AQ39" i="7"/>
  <c r="AR39" i="7"/>
  <c r="AS39" i="7"/>
  <c r="AN40" i="7"/>
  <c r="AO40" i="7"/>
  <c r="AP40" i="7"/>
  <c r="AQ40" i="7"/>
  <c r="AR40" i="7"/>
  <c r="AS40" i="7"/>
  <c r="AN41" i="7"/>
  <c r="AO41" i="7"/>
  <c r="AP41" i="7"/>
  <c r="AQ41" i="7"/>
  <c r="AR41" i="7"/>
  <c r="AS41" i="7"/>
  <c r="E52" i="7"/>
  <c r="G52" i="7"/>
  <c r="AK40" i="7"/>
  <c r="AI40" i="7"/>
  <c r="AE40" i="7"/>
  <c r="AC40" i="7"/>
  <c r="Y40" i="7"/>
  <c r="W40" i="7"/>
  <c r="S40" i="7"/>
  <c r="Q40" i="7"/>
  <c r="M40" i="7"/>
  <c r="K40" i="7"/>
  <c r="G40" i="7"/>
  <c r="E40" i="7"/>
  <c r="AK39" i="7"/>
  <c r="AI39" i="7"/>
  <c r="AE39" i="7"/>
  <c r="AC39" i="7"/>
  <c r="Y39" i="7"/>
  <c r="W39" i="7"/>
  <c r="S39" i="7"/>
  <c r="Q39" i="7"/>
  <c r="M39" i="7"/>
  <c r="K39" i="7"/>
  <c r="G39" i="7"/>
  <c r="E39" i="7"/>
  <c r="AK38" i="7"/>
  <c r="AI38" i="7"/>
  <c r="AE38" i="7"/>
  <c r="AC38" i="7"/>
  <c r="Y38" i="7"/>
  <c r="W38" i="7"/>
  <c r="S38" i="7"/>
  <c r="Q38" i="7"/>
  <c r="M38" i="7"/>
  <c r="K38" i="7"/>
  <c r="G38" i="7"/>
  <c r="E38" i="7"/>
  <c r="AK37" i="7"/>
  <c r="AI37" i="7"/>
  <c r="AE37" i="7"/>
  <c r="AC37" i="7"/>
  <c r="Y37" i="7"/>
  <c r="W37" i="7"/>
  <c r="S37" i="7"/>
  <c r="Q37" i="7"/>
  <c r="M37" i="7"/>
  <c r="K37" i="7"/>
  <c r="G37" i="7"/>
  <c r="E37" i="7"/>
  <c r="AS36" i="7"/>
  <c r="AR36" i="7"/>
  <c r="AQ36" i="7"/>
  <c r="AP36" i="7"/>
  <c r="AO36" i="7"/>
  <c r="AN36" i="7"/>
  <c r="AK36" i="7"/>
  <c r="AI36" i="7"/>
  <c r="AE36" i="7"/>
  <c r="AC36" i="7"/>
  <c r="Y36" i="7"/>
  <c r="W36" i="7"/>
  <c r="S36" i="7"/>
  <c r="Q36" i="7"/>
  <c r="M36" i="7"/>
  <c r="K36" i="7"/>
  <c r="G36" i="7"/>
  <c r="E36" i="7"/>
  <c r="Y15" i="13" l="1"/>
  <c r="AH54" i="7"/>
  <c r="AF54" i="7"/>
  <c r="AD54" i="7"/>
  <c r="AB54" i="7"/>
  <c r="Z54" i="7"/>
  <c r="X54" i="7"/>
  <c r="V54" i="7"/>
  <c r="R54" i="7"/>
  <c r="P54" i="7"/>
  <c r="N54" i="7"/>
  <c r="L54" i="7"/>
  <c r="J54" i="7"/>
  <c r="F54" i="7"/>
  <c r="D54" i="7"/>
  <c r="T54" i="7"/>
  <c r="H54" i="7"/>
  <c r="M24" i="7"/>
  <c r="AR23" i="10"/>
  <c r="AE23" i="10"/>
  <c r="AP23" i="10"/>
  <c r="AQ23" i="10"/>
  <c r="AS23" i="10"/>
  <c r="AC23" i="10"/>
  <c r="AN23" i="10"/>
  <c r="AO23" i="10"/>
  <c r="AS52" i="7"/>
  <c r="AR52" i="7"/>
  <c r="AQ52" i="7"/>
  <c r="AP52" i="7"/>
  <c r="AO52" i="7"/>
  <c r="AN52" i="7"/>
  <c r="AK52" i="7"/>
  <c r="AI52" i="7"/>
  <c r="AE52" i="7"/>
  <c r="AC52" i="7"/>
  <c r="Y52" i="7"/>
  <c r="W52" i="7"/>
  <c r="S52" i="7"/>
  <c r="Q52" i="7"/>
  <c r="M52" i="7"/>
  <c r="K52" i="7"/>
  <c r="AS17" i="7"/>
  <c r="AR17" i="7"/>
  <c r="AQ17" i="7"/>
  <c r="AP17" i="7"/>
  <c r="AO17" i="7"/>
  <c r="AN17" i="7"/>
  <c r="AK17" i="7"/>
  <c r="AI17" i="7"/>
  <c r="AE17" i="7"/>
  <c r="AC17" i="7"/>
  <c r="Y17" i="7"/>
  <c r="W17" i="7"/>
  <c r="S17" i="7"/>
  <c r="Q17" i="7"/>
  <c r="M17" i="7"/>
  <c r="K17" i="7"/>
  <c r="G17" i="7"/>
  <c r="E17" i="7"/>
  <c r="AS14" i="7"/>
  <c r="AR14" i="7"/>
  <c r="AQ14" i="7"/>
  <c r="AP14" i="7"/>
  <c r="AO14" i="7"/>
  <c r="AN14" i="7"/>
  <c r="AK14" i="7"/>
  <c r="AI14" i="7"/>
  <c r="AE14" i="7"/>
  <c r="AC14" i="7"/>
  <c r="Y14" i="7"/>
  <c r="W14" i="7"/>
  <c r="S14" i="7"/>
  <c r="Q14" i="7"/>
  <c r="M14" i="7"/>
  <c r="K14" i="7"/>
  <c r="G14" i="7"/>
  <c r="E14" i="7"/>
  <c r="AS18" i="7"/>
  <c r="AR18" i="7"/>
  <c r="AQ18" i="7"/>
  <c r="AP18" i="7"/>
  <c r="AO18" i="7"/>
  <c r="AN18" i="7"/>
  <c r="AK18" i="7"/>
  <c r="AI18" i="7"/>
  <c r="AE18" i="7"/>
  <c r="AC18" i="7"/>
  <c r="Y18" i="7"/>
  <c r="W18" i="7"/>
  <c r="S18" i="7"/>
  <c r="Q18" i="7"/>
  <c r="M18" i="7"/>
  <c r="K18" i="7"/>
  <c r="G18" i="7"/>
  <c r="E18" i="7"/>
  <c r="AS16" i="7"/>
  <c r="AR16" i="7"/>
  <c r="AQ16" i="7"/>
  <c r="AP16" i="7"/>
  <c r="AO16" i="7"/>
  <c r="AN16" i="7"/>
  <c r="AK16" i="7"/>
  <c r="AI16" i="7"/>
  <c r="AE16" i="7"/>
  <c r="AC16" i="7"/>
  <c r="Y16" i="7"/>
  <c r="W16" i="7"/>
  <c r="S16" i="7"/>
  <c r="M16" i="7"/>
  <c r="K16" i="7"/>
  <c r="G16" i="7"/>
  <c r="E16" i="7"/>
  <c r="Q16" i="7"/>
  <c r="AS61" i="7"/>
  <c r="AQ61" i="7"/>
  <c r="AO61" i="7"/>
  <c r="AK61" i="7"/>
  <c r="AI61" i="7"/>
  <c r="AE61" i="7"/>
  <c r="AC61" i="7"/>
  <c r="Y61" i="7"/>
  <c r="W61" i="7"/>
  <c r="S61" i="7"/>
  <c r="Q61" i="7"/>
  <c r="M61" i="7"/>
  <c r="K61" i="7"/>
  <c r="G61" i="7"/>
  <c r="E61" i="7"/>
  <c r="AM65" i="13"/>
  <c r="AG65" i="13"/>
  <c r="AS65" i="13" s="1"/>
  <c r="AA65" i="13"/>
  <c r="U65" i="13"/>
  <c r="O65" i="13"/>
  <c r="I65" i="13"/>
  <c r="AM64" i="13"/>
  <c r="AG64" i="13"/>
  <c r="AS64" i="13" s="1"/>
  <c r="AA64" i="13"/>
  <c r="U64" i="13"/>
  <c r="O64" i="13"/>
  <c r="I64" i="13"/>
  <c r="AM63" i="13"/>
  <c r="AG63" i="13"/>
  <c r="AS63" i="13" s="1"/>
  <c r="AA63" i="13"/>
  <c r="U63" i="13"/>
  <c r="O63" i="13"/>
  <c r="I63" i="13"/>
  <c r="AM62" i="13"/>
  <c r="AG62" i="13"/>
  <c r="AS62" i="13" s="1"/>
  <c r="AA62" i="13"/>
  <c r="U62" i="13"/>
  <c r="O62" i="13"/>
  <c r="I62" i="13"/>
  <c r="AM61" i="13"/>
  <c r="AG61" i="13"/>
  <c r="AA61" i="13"/>
  <c r="U61" i="13"/>
  <c r="O61" i="13"/>
  <c r="I61" i="13"/>
  <c r="AM60" i="13"/>
  <c r="AG60" i="13"/>
  <c r="AA60" i="13"/>
  <c r="U60" i="13"/>
  <c r="O60" i="13"/>
  <c r="I60" i="13"/>
  <c r="AM59" i="13"/>
  <c r="AG59" i="13"/>
  <c r="AA59" i="13"/>
  <c r="U59" i="13"/>
  <c r="O59" i="13"/>
  <c r="I59" i="13"/>
  <c r="AM58" i="13"/>
  <c r="AG58" i="13"/>
  <c r="AS58" i="13" s="1"/>
  <c r="AA58" i="13"/>
  <c r="U58" i="13"/>
  <c r="O58" i="13"/>
  <c r="I58" i="13"/>
  <c r="AM57" i="13"/>
  <c r="AG57" i="13"/>
  <c r="AS57" i="13" s="1"/>
  <c r="AA57" i="13"/>
  <c r="U57" i="13"/>
  <c r="O57" i="13"/>
  <c r="I57" i="13"/>
  <c r="AM56" i="13"/>
  <c r="AG56" i="13"/>
  <c r="AA56" i="13"/>
  <c r="U56" i="13"/>
  <c r="O56" i="13"/>
  <c r="I56" i="13"/>
  <c r="AM55" i="13"/>
  <c r="AG55" i="13"/>
  <c r="AS55" i="13" s="1"/>
  <c r="AA55" i="13"/>
  <c r="U55" i="13"/>
  <c r="O55" i="13"/>
  <c r="I55" i="13"/>
  <c r="AM54" i="13"/>
  <c r="AG54" i="13"/>
  <c r="AA54" i="13"/>
  <c r="U54" i="13"/>
  <c r="U66" i="13"/>
  <c r="O54" i="13"/>
  <c r="O66" i="13"/>
  <c r="I54" i="13"/>
  <c r="AQ46" i="13"/>
  <c r="AK46" i="13"/>
  <c r="AJ46" i="13"/>
  <c r="AH46" i="13"/>
  <c r="AI46" i="13"/>
  <c r="AE46" i="13"/>
  <c r="AD46" i="13"/>
  <c r="AB46" i="13"/>
  <c r="AC46" i="13"/>
  <c r="Y46" i="13"/>
  <c r="X46" i="13"/>
  <c r="V46" i="13"/>
  <c r="W46" i="13"/>
  <c r="S46" i="13"/>
  <c r="R46" i="13"/>
  <c r="P46" i="13"/>
  <c r="Q46" i="13"/>
  <c r="M46" i="13"/>
  <c r="L46" i="13"/>
  <c r="J46" i="13"/>
  <c r="K46" i="13"/>
  <c r="G46" i="13"/>
  <c r="F46" i="13"/>
  <c r="AP46" i="13"/>
  <c r="D46" i="13"/>
  <c r="AO46" i="13"/>
  <c r="AS45" i="13"/>
  <c r="AQ45" i="13"/>
  <c r="AP45" i="13"/>
  <c r="AO45" i="13"/>
  <c r="AN45" i="13"/>
  <c r="AK45" i="13"/>
  <c r="AI45" i="13"/>
  <c r="AE45" i="13"/>
  <c r="AC45" i="13"/>
  <c r="Y45" i="13"/>
  <c r="W45" i="13"/>
  <c r="S45" i="13"/>
  <c r="Q45" i="13"/>
  <c r="M45" i="13"/>
  <c r="K45" i="13"/>
  <c r="G45" i="13"/>
  <c r="E45" i="13"/>
  <c r="AS44" i="13"/>
  <c r="AQ44" i="13"/>
  <c r="AP44" i="13"/>
  <c r="AO44" i="13"/>
  <c r="AN44" i="13"/>
  <c r="AK44" i="13"/>
  <c r="AI44" i="13"/>
  <c r="AE44" i="13"/>
  <c r="AC44" i="13"/>
  <c r="Y44" i="13"/>
  <c r="W44" i="13"/>
  <c r="S44" i="13"/>
  <c r="Q44" i="13"/>
  <c r="M44" i="13"/>
  <c r="K44" i="13"/>
  <c r="G44" i="13"/>
  <c r="E44" i="13"/>
  <c r="AS43" i="13"/>
  <c r="AQ43" i="13"/>
  <c r="AP43" i="13"/>
  <c r="AO43" i="13"/>
  <c r="AN43" i="13"/>
  <c r="AK43" i="13"/>
  <c r="AI43" i="13"/>
  <c r="AE43" i="13"/>
  <c r="AC43" i="13"/>
  <c r="Y43" i="13"/>
  <c r="W43" i="13"/>
  <c r="S43" i="13"/>
  <c r="Q43" i="13"/>
  <c r="M43" i="13"/>
  <c r="K43" i="13"/>
  <c r="G43" i="13"/>
  <c r="E43" i="13"/>
  <c r="AL40" i="13"/>
  <c r="AJ40" i="13"/>
  <c r="AH40" i="13"/>
  <c r="AF40" i="13"/>
  <c r="AD40" i="13"/>
  <c r="AB40" i="13"/>
  <c r="Z40" i="13"/>
  <c r="X40" i="13"/>
  <c r="V40" i="13"/>
  <c r="T40" i="13"/>
  <c r="R40" i="13"/>
  <c r="P40" i="13"/>
  <c r="N40" i="13"/>
  <c r="L40" i="13"/>
  <c r="J40" i="13"/>
  <c r="H40" i="13"/>
  <c r="F40" i="13"/>
  <c r="D40" i="13"/>
  <c r="AS39" i="13"/>
  <c r="AR39" i="13"/>
  <c r="AQ39" i="13"/>
  <c r="AP39" i="13"/>
  <c r="AO39" i="13"/>
  <c r="AN39" i="13"/>
  <c r="AK39" i="13"/>
  <c r="AI39" i="13"/>
  <c r="AE39" i="13"/>
  <c r="AC39" i="13"/>
  <c r="Y39" i="13"/>
  <c r="W39" i="13"/>
  <c r="S39" i="13"/>
  <c r="Q39" i="13"/>
  <c r="M39" i="13"/>
  <c r="K39" i="13"/>
  <c r="G39" i="13"/>
  <c r="E39" i="13"/>
  <c r="AS38" i="13"/>
  <c r="AR38" i="13"/>
  <c r="AQ38" i="13"/>
  <c r="AP38" i="13"/>
  <c r="AO38" i="13"/>
  <c r="AN38" i="13"/>
  <c r="AK38" i="13"/>
  <c r="AI38" i="13"/>
  <c r="AE38" i="13"/>
  <c r="AC38" i="13"/>
  <c r="Y38" i="13"/>
  <c r="W38" i="13"/>
  <c r="S38" i="13"/>
  <c r="Q38" i="13"/>
  <c r="M38" i="13"/>
  <c r="K38" i="13"/>
  <c r="G38" i="13"/>
  <c r="E38" i="13"/>
  <c r="AS37" i="13"/>
  <c r="AR37" i="13"/>
  <c r="AQ37" i="13"/>
  <c r="AP37" i="13"/>
  <c r="AO37" i="13"/>
  <c r="AN37" i="13"/>
  <c r="AK37" i="13"/>
  <c r="AI37" i="13"/>
  <c r="AE37" i="13"/>
  <c r="AC37" i="13"/>
  <c r="Y37" i="13"/>
  <c r="W37" i="13"/>
  <c r="S37" i="13"/>
  <c r="Q37" i="13"/>
  <c r="M37" i="13"/>
  <c r="K37" i="13"/>
  <c r="G37" i="13"/>
  <c r="E37" i="13"/>
  <c r="AS36" i="13"/>
  <c r="AR36" i="13"/>
  <c r="AQ36" i="13"/>
  <c r="AP36" i="13"/>
  <c r="AO36" i="13"/>
  <c r="AN36" i="13"/>
  <c r="AK36" i="13"/>
  <c r="AI36" i="13"/>
  <c r="AE36" i="13"/>
  <c r="AC36" i="13"/>
  <c r="Y36" i="13"/>
  <c r="W36" i="13"/>
  <c r="S36" i="13"/>
  <c r="Q36" i="13"/>
  <c r="M36" i="13"/>
  <c r="K36" i="13"/>
  <c r="G36" i="13"/>
  <c r="E36" i="13"/>
  <c r="AS35" i="13"/>
  <c r="AR35" i="13"/>
  <c r="AQ35" i="13"/>
  <c r="AP35" i="13"/>
  <c r="AO35" i="13"/>
  <c r="AN35" i="13"/>
  <c r="AK35" i="13"/>
  <c r="AI35" i="13"/>
  <c r="AE35" i="13"/>
  <c r="AC35" i="13"/>
  <c r="Y35" i="13"/>
  <c r="W35" i="13"/>
  <c r="S35" i="13"/>
  <c r="Q35" i="13"/>
  <c r="M35" i="13"/>
  <c r="K35" i="13"/>
  <c r="G35" i="13"/>
  <c r="E35" i="13"/>
  <c r="AS34" i="13"/>
  <c r="AR34" i="13"/>
  <c r="AQ34" i="13"/>
  <c r="AP34" i="13"/>
  <c r="AO34" i="13"/>
  <c r="AN34" i="13"/>
  <c r="AK34" i="13"/>
  <c r="AI34" i="13"/>
  <c r="AE34" i="13"/>
  <c r="AC34" i="13"/>
  <c r="Y34" i="13"/>
  <c r="W34" i="13"/>
  <c r="S34" i="13"/>
  <c r="Q34" i="13"/>
  <c r="M34" i="13"/>
  <c r="K34" i="13"/>
  <c r="G34" i="13"/>
  <c r="E34" i="13"/>
  <c r="AS33" i="13"/>
  <c r="AR33" i="13"/>
  <c r="AQ33" i="13"/>
  <c r="AP33" i="13"/>
  <c r="AO33" i="13"/>
  <c r="AN33" i="13"/>
  <c r="AK33" i="13"/>
  <c r="AI33" i="13"/>
  <c r="AE33" i="13"/>
  <c r="AC33" i="13"/>
  <c r="Y33" i="13"/>
  <c r="W33" i="13"/>
  <c r="S33" i="13"/>
  <c r="Q33" i="13"/>
  <c r="M33" i="13"/>
  <c r="K33" i="13"/>
  <c r="G33" i="13"/>
  <c r="E33" i="13"/>
  <c r="AS32" i="13"/>
  <c r="AR32" i="13"/>
  <c r="AQ32" i="13"/>
  <c r="AP32" i="13"/>
  <c r="AO32" i="13"/>
  <c r="AN32" i="13"/>
  <c r="AK32" i="13"/>
  <c r="AI32" i="13"/>
  <c r="AE32" i="13"/>
  <c r="AC32" i="13"/>
  <c r="Y32" i="13"/>
  <c r="W32" i="13"/>
  <c r="S32" i="13"/>
  <c r="Q32" i="13"/>
  <c r="M32" i="13"/>
  <c r="K32" i="13"/>
  <c r="G32" i="13"/>
  <c r="E32" i="13"/>
  <c r="AS31" i="13"/>
  <c r="AR31" i="13"/>
  <c r="AQ31" i="13"/>
  <c r="AP31" i="13"/>
  <c r="AO31" i="13"/>
  <c r="AN31" i="13"/>
  <c r="AK31" i="13"/>
  <c r="AI31" i="13"/>
  <c r="AE31" i="13"/>
  <c r="AC31" i="13"/>
  <c r="Y31" i="13"/>
  <c r="W31" i="13"/>
  <c r="S31" i="13"/>
  <c r="Q31" i="13"/>
  <c r="M31" i="13"/>
  <c r="K31" i="13"/>
  <c r="G31" i="13"/>
  <c r="E31" i="13"/>
  <c r="AS30" i="13"/>
  <c r="AR30" i="13"/>
  <c r="AQ30" i="13"/>
  <c r="AP30" i="13"/>
  <c r="AO30" i="13"/>
  <c r="AN30" i="13"/>
  <c r="AK30" i="13"/>
  <c r="AI30" i="13"/>
  <c r="AE30" i="13"/>
  <c r="AC30" i="13"/>
  <c r="Y30" i="13"/>
  <c r="W30" i="13"/>
  <c r="S30" i="13"/>
  <c r="Q30" i="13"/>
  <c r="M30" i="13"/>
  <c r="K30" i="13"/>
  <c r="G30" i="13"/>
  <c r="E30" i="13"/>
  <c r="AS29" i="13"/>
  <c r="AR29" i="13"/>
  <c r="AQ29" i="13"/>
  <c r="AQ40" i="13" s="1"/>
  <c r="AP29" i="13"/>
  <c r="AO29" i="13"/>
  <c r="AN29" i="13"/>
  <c r="AK29" i="13"/>
  <c r="AK40" i="13" s="1"/>
  <c r="AI29" i="13"/>
  <c r="AE29" i="13"/>
  <c r="AC29" i="13"/>
  <c r="Y29" i="13"/>
  <c r="W29" i="13"/>
  <c r="S29" i="13"/>
  <c r="Q29" i="13"/>
  <c r="M29" i="13"/>
  <c r="K29" i="13"/>
  <c r="G29" i="13"/>
  <c r="E29" i="13"/>
  <c r="AS28" i="13"/>
  <c r="AR28" i="13"/>
  <c r="AQ28" i="13"/>
  <c r="AP28" i="13"/>
  <c r="AO28" i="13"/>
  <c r="AN28" i="13"/>
  <c r="AK28" i="13"/>
  <c r="AI28" i="13"/>
  <c r="AE28" i="13"/>
  <c r="AC28" i="13"/>
  <c r="Y28" i="13"/>
  <c r="W28" i="13"/>
  <c r="S28" i="13"/>
  <c r="Q28" i="13"/>
  <c r="M28" i="13"/>
  <c r="K28" i="13"/>
  <c r="G28" i="13"/>
  <c r="E28" i="13"/>
  <c r="AS27" i="13"/>
  <c r="AR27" i="13"/>
  <c r="AQ27" i="13"/>
  <c r="AP27" i="13"/>
  <c r="AO27" i="13"/>
  <c r="AN27" i="13"/>
  <c r="AK27" i="13"/>
  <c r="AI27" i="13"/>
  <c r="AE27" i="13"/>
  <c r="AC27" i="13"/>
  <c r="Y27" i="13"/>
  <c r="W27" i="13"/>
  <c r="S27" i="13"/>
  <c r="Q27" i="13"/>
  <c r="M27" i="13"/>
  <c r="K27" i="13"/>
  <c r="G27" i="13"/>
  <c r="E27" i="13"/>
  <c r="AS26" i="13"/>
  <c r="AR26" i="13"/>
  <c r="AQ26" i="13"/>
  <c r="AP26" i="13"/>
  <c r="AO26" i="13"/>
  <c r="AN26" i="13"/>
  <c r="AK26" i="13"/>
  <c r="AI26" i="13"/>
  <c r="AE26" i="13"/>
  <c r="AC26" i="13"/>
  <c r="Y26" i="13"/>
  <c r="W26" i="13"/>
  <c r="S26" i="13"/>
  <c r="Q26" i="13"/>
  <c r="M26" i="13"/>
  <c r="K26" i="13"/>
  <c r="G26" i="13"/>
  <c r="E26" i="13"/>
  <c r="AS25" i="13"/>
  <c r="AR25" i="13"/>
  <c r="AQ25" i="13"/>
  <c r="AP25" i="13"/>
  <c r="AO25" i="13"/>
  <c r="AN25" i="13"/>
  <c r="AK25" i="13"/>
  <c r="AI25" i="13"/>
  <c r="AE25" i="13"/>
  <c r="AC25" i="13"/>
  <c r="Y25" i="13"/>
  <c r="W25" i="13"/>
  <c r="S25" i="13"/>
  <c r="Q25" i="13"/>
  <c r="M25" i="13"/>
  <c r="K25" i="13"/>
  <c r="G25" i="13"/>
  <c r="E25" i="13"/>
  <c r="AS24" i="13"/>
  <c r="AR24" i="13"/>
  <c r="AQ24" i="13"/>
  <c r="AP24" i="13"/>
  <c r="AO24" i="13"/>
  <c r="AN24" i="13"/>
  <c r="AK24" i="13"/>
  <c r="AI24" i="13"/>
  <c r="AE24" i="13"/>
  <c r="AC24" i="13"/>
  <c r="Y24" i="13"/>
  <c r="W24" i="13"/>
  <c r="S24" i="13"/>
  <c r="Q24" i="13"/>
  <c r="M24" i="13"/>
  <c r="K24" i="13"/>
  <c r="G24" i="13"/>
  <c r="E24" i="13"/>
  <c r="AS23" i="13"/>
  <c r="AR23" i="13"/>
  <c r="AQ23" i="13"/>
  <c r="AP23" i="13"/>
  <c r="AO23" i="13"/>
  <c r="AN23" i="13"/>
  <c r="AK23" i="13"/>
  <c r="AI23" i="13"/>
  <c r="AE23" i="13"/>
  <c r="AC23" i="13"/>
  <c r="Y23" i="13"/>
  <c r="W23" i="13"/>
  <c r="S23" i="13"/>
  <c r="Q23" i="13"/>
  <c r="M23" i="13"/>
  <c r="K23" i="13"/>
  <c r="G23" i="13"/>
  <c r="E23" i="13"/>
  <c r="AS22" i="13"/>
  <c r="AR22" i="13"/>
  <c r="AQ22" i="13"/>
  <c r="AP22" i="13"/>
  <c r="AO22" i="13"/>
  <c r="AN22" i="13"/>
  <c r="AK22" i="13"/>
  <c r="AI22" i="13"/>
  <c r="AE22" i="13"/>
  <c r="AC22" i="13"/>
  <c r="Y22" i="13"/>
  <c r="W22" i="13"/>
  <c r="S22" i="13"/>
  <c r="Q22" i="13"/>
  <c r="M22" i="13"/>
  <c r="K22" i="13"/>
  <c r="G22" i="13"/>
  <c r="E22" i="13"/>
  <c r="AS21" i="13"/>
  <c r="AR21" i="13"/>
  <c r="AQ21" i="13"/>
  <c r="AP21" i="13"/>
  <c r="AO21" i="13"/>
  <c r="AN21" i="13"/>
  <c r="AK21" i="13"/>
  <c r="AI21" i="13"/>
  <c r="AE21" i="13"/>
  <c r="AC21" i="13"/>
  <c r="Y21" i="13"/>
  <c r="W21" i="13"/>
  <c r="S21" i="13"/>
  <c r="Q21" i="13"/>
  <c r="M21" i="13"/>
  <c r="K21" i="13"/>
  <c r="G21" i="13"/>
  <c r="E21" i="13"/>
  <c r="AS20" i="13"/>
  <c r="AR20" i="13"/>
  <c r="AQ20" i="13"/>
  <c r="AP20" i="13"/>
  <c r="AO20" i="13"/>
  <c r="AN20" i="13"/>
  <c r="AK20" i="13"/>
  <c r="AI20" i="13"/>
  <c r="AE20" i="13"/>
  <c r="AC20" i="13"/>
  <c r="Y20" i="13"/>
  <c r="W20" i="13"/>
  <c r="S20" i="13"/>
  <c r="Q20" i="13"/>
  <c r="M20" i="13"/>
  <c r="K20" i="13"/>
  <c r="G20" i="13"/>
  <c r="E20" i="13"/>
  <c r="AS19" i="13"/>
  <c r="AR19" i="13"/>
  <c r="AQ19" i="13"/>
  <c r="AP19" i="13"/>
  <c r="AO19" i="13"/>
  <c r="AN19" i="13"/>
  <c r="AK19" i="13"/>
  <c r="AI19" i="13"/>
  <c r="AE19" i="13"/>
  <c r="AC19" i="13"/>
  <c r="Y19" i="13"/>
  <c r="W19" i="13"/>
  <c r="S19" i="13"/>
  <c r="Q19" i="13"/>
  <c r="M19" i="13"/>
  <c r="K19" i="13"/>
  <c r="G19" i="13"/>
  <c r="E19" i="13"/>
  <c r="AS18" i="13"/>
  <c r="AR18" i="13"/>
  <c r="AQ18" i="13"/>
  <c r="AP18" i="13"/>
  <c r="AO18" i="13"/>
  <c r="AN18" i="13"/>
  <c r="AK18" i="13"/>
  <c r="AI18" i="13"/>
  <c r="AE18" i="13"/>
  <c r="AC18" i="13"/>
  <c r="Y18" i="13"/>
  <c r="W18" i="13"/>
  <c r="S18" i="13"/>
  <c r="Q18" i="13"/>
  <c r="M18" i="13"/>
  <c r="K18" i="13"/>
  <c r="G18" i="13"/>
  <c r="E18" i="13"/>
  <c r="AS17" i="13"/>
  <c r="AR17" i="13"/>
  <c r="AQ17" i="13"/>
  <c r="AP17" i="13"/>
  <c r="AO17" i="13"/>
  <c r="AN17" i="13"/>
  <c r="AK17" i="13"/>
  <c r="AI17" i="13"/>
  <c r="AE17" i="13"/>
  <c r="AC17" i="13"/>
  <c r="Y17" i="13"/>
  <c r="W17" i="13"/>
  <c r="S17" i="13"/>
  <c r="Q17" i="13"/>
  <c r="M17" i="13"/>
  <c r="K17" i="13"/>
  <c r="G17" i="13"/>
  <c r="E17" i="13"/>
  <c r="AS16" i="13"/>
  <c r="AR16" i="13"/>
  <c r="AQ16" i="13"/>
  <c r="AP16" i="13"/>
  <c r="AO16" i="13"/>
  <c r="AN16" i="13"/>
  <c r="AK16" i="13"/>
  <c r="AI16" i="13"/>
  <c r="AE16" i="13"/>
  <c r="AC16" i="13"/>
  <c r="Y16" i="13"/>
  <c r="W16" i="13"/>
  <c r="S16" i="13"/>
  <c r="Q16" i="13"/>
  <c r="M16" i="13"/>
  <c r="K16" i="13"/>
  <c r="G16" i="13"/>
  <c r="E16" i="13"/>
  <c r="AS15" i="13"/>
  <c r="AR15" i="13"/>
  <c r="AQ15" i="13"/>
  <c r="AP15" i="13"/>
  <c r="AO15" i="13"/>
  <c r="AN15" i="13"/>
  <c r="AK15" i="13"/>
  <c r="AI15" i="13"/>
  <c r="AE15" i="13"/>
  <c r="AC15" i="13"/>
  <c r="W15" i="13"/>
  <c r="S15" i="13"/>
  <c r="Q15" i="13"/>
  <c r="M15" i="13"/>
  <c r="K15" i="13"/>
  <c r="G15" i="13"/>
  <c r="E15" i="13"/>
  <c r="AS14" i="13"/>
  <c r="AR14" i="13"/>
  <c r="AQ14" i="13"/>
  <c r="AP14" i="13"/>
  <c r="AO14" i="13"/>
  <c r="AN14" i="13"/>
  <c r="AK14" i="13"/>
  <c r="AI14" i="13"/>
  <c r="AE14" i="13"/>
  <c r="AC14" i="13"/>
  <c r="Y14" i="13"/>
  <c r="W14" i="13"/>
  <c r="S14" i="13"/>
  <c r="Q14" i="13"/>
  <c r="M14" i="13"/>
  <c r="K14" i="13"/>
  <c r="G14" i="13"/>
  <c r="E14" i="13"/>
  <c r="AS13" i="13"/>
  <c r="AR13" i="13"/>
  <c r="AQ13" i="13"/>
  <c r="AP13" i="13"/>
  <c r="AO13" i="13"/>
  <c r="AN13" i="13"/>
  <c r="AK13" i="13"/>
  <c r="AI13" i="13"/>
  <c r="AE13" i="13"/>
  <c r="AC13" i="13"/>
  <c r="Y13" i="13"/>
  <c r="Y40" i="13"/>
  <c r="W13" i="13"/>
  <c r="S13" i="13"/>
  <c r="Q13" i="13"/>
  <c r="Q40" i="13"/>
  <c r="M13" i="13"/>
  <c r="K13" i="13"/>
  <c r="G13" i="13"/>
  <c r="G40" i="13"/>
  <c r="E13" i="13"/>
  <c r="AS12" i="13"/>
  <c r="AR12" i="13"/>
  <c r="AQ12" i="13"/>
  <c r="AP12" i="13"/>
  <c r="AO12" i="13"/>
  <c r="AN12" i="13"/>
  <c r="AK12" i="13"/>
  <c r="AI12" i="13"/>
  <c r="AI40" i="13"/>
  <c r="AE12" i="13"/>
  <c r="AC12" i="13"/>
  <c r="Y12" i="13"/>
  <c r="W12" i="13"/>
  <c r="S12" i="13"/>
  <c r="S40" i="13"/>
  <c r="Q12" i="13"/>
  <c r="M12" i="13"/>
  <c r="M40" i="13"/>
  <c r="K12" i="13"/>
  <c r="K40" i="13"/>
  <c r="G12" i="13"/>
  <c r="E12" i="13"/>
  <c r="E40" i="13"/>
  <c r="AM65" i="11"/>
  <c r="AG65" i="11"/>
  <c r="AS65" i="11" s="1"/>
  <c r="AA65" i="11"/>
  <c r="U65" i="11"/>
  <c r="O65" i="11"/>
  <c r="I65" i="11"/>
  <c r="AM64" i="11"/>
  <c r="AG64" i="11"/>
  <c r="AA64" i="11"/>
  <c r="U64" i="11"/>
  <c r="O64" i="11"/>
  <c r="I64" i="11"/>
  <c r="AM63" i="11"/>
  <c r="AG63" i="11"/>
  <c r="AA63" i="11"/>
  <c r="U63" i="11"/>
  <c r="O63" i="11"/>
  <c r="I63" i="11"/>
  <c r="AM62" i="11"/>
  <c r="AG62" i="11"/>
  <c r="AA62" i="11"/>
  <c r="U62" i="11"/>
  <c r="O62" i="11"/>
  <c r="I62" i="11"/>
  <c r="AM61" i="11"/>
  <c r="AG61" i="11"/>
  <c r="AA61" i="11"/>
  <c r="U61" i="11"/>
  <c r="O61" i="11"/>
  <c r="I61" i="11"/>
  <c r="AM60" i="11"/>
  <c r="AG60" i="11"/>
  <c r="AA60" i="11"/>
  <c r="U60" i="11"/>
  <c r="O60" i="11"/>
  <c r="I60" i="11"/>
  <c r="AM59" i="11"/>
  <c r="AG59" i="11"/>
  <c r="AA59" i="11"/>
  <c r="U59" i="11"/>
  <c r="O59" i="11"/>
  <c r="I59" i="11"/>
  <c r="AM58" i="11"/>
  <c r="AG58" i="11"/>
  <c r="AA58" i="11"/>
  <c r="U58" i="11"/>
  <c r="O58" i="11"/>
  <c r="I58" i="11"/>
  <c r="AM57" i="11"/>
  <c r="AG57" i="11"/>
  <c r="AA57" i="11"/>
  <c r="U57" i="11"/>
  <c r="O57" i="11"/>
  <c r="I57" i="11"/>
  <c r="AM56" i="11"/>
  <c r="AG56" i="11"/>
  <c r="AA56" i="11"/>
  <c r="U56" i="11"/>
  <c r="O56" i="11"/>
  <c r="I56" i="11"/>
  <c r="AM55" i="11"/>
  <c r="AG55" i="11"/>
  <c r="AA55" i="11"/>
  <c r="U55" i="11"/>
  <c r="O55" i="11"/>
  <c r="I55" i="11"/>
  <c r="AM54" i="11"/>
  <c r="AG54" i="11"/>
  <c r="AG66" i="11" s="1"/>
  <c r="AA54" i="11"/>
  <c r="U54" i="11"/>
  <c r="O54" i="11"/>
  <c r="O66" i="11"/>
  <c r="I54" i="11"/>
  <c r="I66" i="11"/>
  <c r="AJ46" i="11"/>
  <c r="AK46" i="11"/>
  <c r="AH46" i="11"/>
  <c r="AI46" i="11"/>
  <c r="AD46" i="11"/>
  <c r="AE46" i="11"/>
  <c r="AB46" i="11"/>
  <c r="AC46" i="11"/>
  <c r="X46" i="11"/>
  <c r="Y46" i="11"/>
  <c r="V46" i="11"/>
  <c r="W46" i="11"/>
  <c r="R46" i="11"/>
  <c r="S46" i="11"/>
  <c r="P46" i="11"/>
  <c r="Q46" i="11"/>
  <c r="L46" i="11"/>
  <c r="AQ46" i="11"/>
  <c r="J46" i="11"/>
  <c r="K46" i="11"/>
  <c r="F46" i="11"/>
  <c r="G46" i="11"/>
  <c r="D46" i="11"/>
  <c r="AO46" i="11"/>
  <c r="AS45" i="11"/>
  <c r="AQ45" i="11"/>
  <c r="AP45" i="11"/>
  <c r="AO45" i="11"/>
  <c r="AN45" i="11"/>
  <c r="AK45" i="11"/>
  <c r="AI45" i="11"/>
  <c r="AE45" i="11"/>
  <c r="AC45" i="11"/>
  <c r="Y45" i="11"/>
  <c r="W45" i="11"/>
  <c r="S45" i="11"/>
  <c r="Q45" i="11"/>
  <c r="M45" i="11"/>
  <c r="K45" i="11"/>
  <c r="G45" i="11"/>
  <c r="E45" i="11"/>
  <c r="AS44" i="11"/>
  <c r="AQ44" i="11"/>
  <c r="AP44" i="11"/>
  <c r="AO44" i="11"/>
  <c r="AN44" i="11"/>
  <c r="AK44" i="11"/>
  <c r="AI44" i="11"/>
  <c r="AE44" i="11"/>
  <c r="AC44" i="11"/>
  <c r="Y44" i="11"/>
  <c r="W44" i="11"/>
  <c r="S44" i="11"/>
  <c r="Q44" i="11"/>
  <c r="M44" i="11"/>
  <c r="K44" i="11"/>
  <c r="G44" i="11"/>
  <c r="E44" i="11"/>
  <c r="AS43" i="11"/>
  <c r="AQ43" i="11"/>
  <c r="AP43" i="11"/>
  <c r="AO43" i="11"/>
  <c r="AN43" i="11"/>
  <c r="AK43" i="11"/>
  <c r="AI43" i="11"/>
  <c r="AE43" i="11"/>
  <c r="AC43" i="11"/>
  <c r="Y43" i="11"/>
  <c r="W43" i="11"/>
  <c r="S43" i="11"/>
  <c r="Q43" i="11"/>
  <c r="M43" i="11"/>
  <c r="K43" i="11"/>
  <c r="G43" i="11"/>
  <c r="E43" i="11"/>
  <c r="AL40" i="11"/>
  <c r="AJ40" i="11"/>
  <c r="AH40" i="11"/>
  <c r="AF40" i="11"/>
  <c r="AD40" i="11"/>
  <c r="AB40" i="11"/>
  <c r="Z40" i="11"/>
  <c r="X40" i="11"/>
  <c r="V40" i="11"/>
  <c r="T40" i="11"/>
  <c r="R40" i="11"/>
  <c r="P40" i="11"/>
  <c r="N40" i="11"/>
  <c r="L40" i="11"/>
  <c r="J40" i="11"/>
  <c r="H40" i="11"/>
  <c r="F40" i="11"/>
  <c r="E40" i="11"/>
  <c r="D40" i="11"/>
  <c r="AS39" i="11"/>
  <c r="AR39" i="11"/>
  <c r="AQ39" i="11"/>
  <c r="AP39" i="11"/>
  <c r="AO39" i="11"/>
  <c r="AN39" i="11"/>
  <c r="AK39" i="11"/>
  <c r="AI39" i="11"/>
  <c r="AE39" i="11"/>
  <c r="AC39" i="11"/>
  <c r="Y39" i="11"/>
  <c r="W39" i="11"/>
  <c r="S39" i="11"/>
  <c r="Q39" i="11"/>
  <c r="M39" i="11"/>
  <c r="K39" i="11"/>
  <c r="G39" i="11"/>
  <c r="E39" i="11"/>
  <c r="AS38" i="11"/>
  <c r="AR38" i="11"/>
  <c r="AQ38" i="11"/>
  <c r="AP38" i="11"/>
  <c r="AO38" i="11"/>
  <c r="AN38" i="11"/>
  <c r="AK38" i="11"/>
  <c r="AI38" i="11"/>
  <c r="AE38" i="11"/>
  <c r="AC38" i="11"/>
  <c r="Y38" i="11"/>
  <c r="W38" i="11"/>
  <c r="S38" i="11"/>
  <c r="Q38" i="11"/>
  <c r="M38" i="11"/>
  <c r="K38" i="11"/>
  <c r="G38" i="11"/>
  <c r="E38" i="11"/>
  <c r="AS37" i="11"/>
  <c r="AR37" i="11"/>
  <c r="AQ37" i="11"/>
  <c r="AP37" i="11"/>
  <c r="AO37" i="11"/>
  <c r="AN37" i="11"/>
  <c r="AK37" i="11"/>
  <c r="AI37" i="11"/>
  <c r="AE37" i="11"/>
  <c r="AC37" i="11"/>
  <c r="Y37" i="11"/>
  <c r="W37" i="11"/>
  <c r="S37" i="11"/>
  <c r="Q37" i="11"/>
  <c r="M37" i="11"/>
  <c r="K37" i="11"/>
  <c r="G37" i="11"/>
  <c r="E37" i="11"/>
  <c r="AS36" i="11"/>
  <c r="AR36" i="11"/>
  <c r="AQ36" i="11"/>
  <c r="AP36" i="11"/>
  <c r="AO36" i="11"/>
  <c r="AN36" i="11"/>
  <c r="AK36" i="11"/>
  <c r="AI36" i="11"/>
  <c r="AE36" i="11"/>
  <c r="AC36" i="11"/>
  <c r="Y36" i="11"/>
  <c r="W36" i="11"/>
  <c r="S36" i="11"/>
  <c r="Q36" i="11"/>
  <c r="M36" i="11"/>
  <c r="K36" i="11"/>
  <c r="G36" i="11"/>
  <c r="E36" i="11"/>
  <c r="AS35" i="11"/>
  <c r="AR35" i="11"/>
  <c r="AQ35" i="11"/>
  <c r="AP35" i="11"/>
  <c r="AO35" i="11"/>
  <c r="AN35" i="11"/>
  <c r="AK35" i="11"/>
  <c r="AI35" i="11"/>
  <c r="AE35" i="11"/>
  <c r="AC35" i="11"/>
  <c r="Y35" i="11"/>
  <c r="W35" i="11"/>
  <c r="S35" i="11"/>
  <c r="Q35" i="11"/>
  <c r="M35" i="11"/>
  <c r="K35" i="11"/>
  <c r="G35" i="11"/>
  <c r="E35" i="11"/>
  <c r="AS34" i="11"/>
  <c r="AR34" i="11"/>
  <c r="AQ34" i="11"/>
  <c r="AP34" i="11"/>
  <c r="AO34" i="11"/>
  <c r="AN34" i="11"/>
  <c r="AK34" i="11"/>
  <c r="AI34" i="11"/>
  <c r="AE34" i="11"/>
  <c r="AC34" i="11"/>
  <c r="Y34" i="11"/>
  <c r="W34" i="11"/>
  <c r="S34" i="11"/>
  <c r="Q34" i="11"/>
  <c r="M34" i="11"/>
  <c r="K34" i="11"/>
  <c r="G34" i="11"/>
  <c r="E34" i="11"/>
  <c r="AS33" i="11"/>
  <c r="AR33" i="11"/>
  <c r="AQ33" i="11"/>
  <c r="AP33" i="11"/>
  <c r="AO33" i="11"/>
  <c r="AN33" i="11"/>
  <c r="AK33" i="11"/>
  <c r="AI33" i="11"/>
  <c r="AE33" i="11"/>
  <c r="AC33" i="11"/>
  <c r="Y33" i="11"/>
  <c r="W33" i="11"/>
  <c r="S33" i="11"/>
  <c r="Q33" i="11"/>
  <c r="M33" i="11"/>
  <c r="K33" i="11"/>
  <c r="G33" i="11"/>
  <c r="E33" i="11"/>
  <c r="AS32" i="11"/>
  <c r="AR32" i="11"/>
  <c r="AQ32" i="11"/>
  <c r="AP32" i="11"/>
  <c r="AO32" i="11"/>
  <c r="AN32" i="11"/>
  <c r="AK32" i="11"/>
  <c r="AI32" i="11"/>
  <c r="AE32" i="11"/>
  <c r="AC32" i="11"/>
  <c r="Y32" i="11"/>
  <c r="W32" i="11"/>
  <c r="S32" i="11"/>
  <c r="Q32" i="11"/>
  <c r="M32" i="11"/>
  <c r="K32" i="11"/>
  <c r="G32" i="11"/>
  <c r="E32" i="11"/>
  <c r="AS31" i="11"/>
  <c r="AR31" i="11"/>
  <c r="AQ31" i="11"/>
  <c r="AP31" i="11"/>
  <c r="AO31" i="11"/>
  <c r="AN31" i="11"/>
  <c r="AK31" i="11"/>
  <c r="AI31" i="11"/>
  <c r="AE31" i="11"/>
  <c r="AC31" i="11"/>
  <c r="Y31" i="11"/>
  <c r="W31" i="11"/>
  <c r="S31" i="11"/>
  <c r="Q31" i="11"/>
  <c r="M31" i="11"/>
  <c r="K31" i="11"/>
  <c r="G31" i="11"/>
  <c r="E31" i="11"/>
  <c r="AS30" i="11"/>
  <c r="AR30" i="11"/>
  <c r="AQ30" i="11"/>
  <c r="AP30" i="11"/>
  <c r="AO30" i="11"/>
  <c r="AN30" i="11"/>
  <c r="AK30" i="11"/>
  <c r="AI30" i="11"/>
  <c r="AE30" i="11"/>
  <c r="AC30" i="11"/>
  <c r="Y30" i="11"/>
  <c r="W30" i="11"/>
  <c r="S30" i="11"/>
  <c r="Q30" i="11"/>
  <c r="M30" i="11"/>
  <c r="K30" i="11"/>
  <c r="G30" i="11"/>
  <c r="E30" i="11"/>
  <c r="AS29" i="11"/>
  <c r="AR29" i="11"/>
  <c r="AQ29" i="11"/>
  <c r="AP29" i="11"/>
  <c r="AO29" i="11"/>
  <c r="AN29" i="11"/>
  <c r="AK29" i="11"/>
  <c r="AI29" i="11"/>
  <c r="AE29" i="11"/>
  <c r="AC29" i="11"/>
  <c r="Y29" i="11"/>
  <c r="W29" i="11"/>
  <c r="S29" i="11"/>
  <c r="Q29" i="11"/>
  <c r="M29" i="11"/>
  <c r="K29" i="11"/>
  <c r="G29" i="11"/>
  <c r="E29" i="11"/>
  <c r="AS28" i="11"/>
  <c r="AR28" i="11"/>
  <c r="AR40" i="11" s="1"/>
  <c r="AQ28" i="11"/>
  <c r="AP28" i="11"/>
  <c r="AP40" i="11" s="1"/>
  <c r="AO28" i="11"/>
  <c r="AN28" i="11"/>
  <c r="AK28" i="11"/>
  <c r="AI28" i="11"/>
  <c r="AE28" i="11"/>
  <c r="AC28" i="11"/>
  <c r="Y28" i="11"/>
  <c r="W28" i="11"/>
  <c r="S28" i="11"/>
  <c r="Q28" i="11"/>
  <c r="M28" i="11"/>
  <c r="K28" i="11"/>
  <c r="G28" i="11"/>
  <c r="E28" i="11"/>
  <c r="AS27" i="11"/>
  <c r="AR27" i="11"/>
  <c r="AQ27" i="11"/>
  <c r="AP27" i="11"/>
  <c r="AO27" i="11"/>
  <c r="AN27" i="11"/>
  <c r="AK27" i="11"/>
  <c r="AI27" i="11"/>
  <c r="AE27" i="11"/>
  <c r="AC27" i="11"/>
  <c r="Y27" i="11"/>
  <c r="W27" i="11"/>
  <c r="S27" i="11"/>
  <c r="Q27" i="11"/>
  <c r="M27" i="11"/>
  <c r="K27" i="11"/>
  <c r="G27" i="11"/>
  <c r="E27" i="11"/>
  <c r="AS26" i="11"/>
  <c r="AR26" i="11"/>
  <c r="AQ26" i="11"/>
  <c r="AP26" i="11"/>
  <c r="AO26" i="11"/>
  <c r="AN26" i="11"/>
  <c r="AK26" i="11"/>
  <c r="AI26" i="11"/>
  <c r="AE26" i="11"/>
  <c r="AC26" i="11"/>
  <c r="Y26" i="11"/>
  <c r="W26" i="11"/>
  <c r="S26" i="11"/>
  <c r="Q26" i="11"/>
  <c r="M26" i="11"/>
  <c r="K26" i="11"/>
  <c r="G26" i="11"/>
  <c r="E26" i="11"/>
  <c r="AS25" i="11"/>
  <c r="AR25" i="11"/>
  <c r="AQ25" i="11"/>
  <c r="AP25" i="11"/>
  <c r="AO25" i="11"/>
  <c r="AN25" i="11"/>
  <c r="AK25" i="11"/>
  <c r="AI25" i="11"/>
  <c r="AE25" i="11"/>
  <c r="AC25" i="11"/>
  <c r="Y25" i="11"/>
  <c r="W25" i="11"/>
  <c r="S25" i="11"/>
  <c r="Q25" i="11"/>
  <c r="M25" i="11"/>
  <c r="K25" i="11"/>
  <c r="G25" i="11"/>
  <c r="E25" i="11"/>
  <c r="AS24" i="11"/>
  <c r="AR24" i="11"/>
  <c r="AQ24" i="11"/>
  <c r="AP24" i="11"/>
  <c r="AO24" i="11"/>
  <c r="AN24" i="11"/>
  <c r="AK24" i="11"/>
  <c r="AI24" i="11"/>
  <c r="AE24" i="11"/>
  <c r="AC24" i="11"/>
  <c r="Y24" i="11"/>
  <c r="W24" i="11"/>
  <c r="S24" i="11"/>
  <c r="Q24" i="11"/>
  <c r="M24" i="11"/>
  <c r="K24" i="11"/>
  <c r="G24" i="11"/>
  <c r="E24" i="11"/>
  <c r="AS23" i="11"/>
  <c r="AR23" i="11"/>
  <c r="AQ23" i="11"/>
  <c r="AP23" i="11"/>
  <c r="AO23" i="11"/>
  <c r="AN23" i="11"/>
  <c r="AK23" i="11"/>
  <c r="AI23" i="11"/>
  <c r="AE23" i="11"/>
  <c r="AC23" i="11"/>
  <c r="Y23" i="11"/>
  <c r="W23" i="11"/>
  <c r="S23" i="11"/>
  <c r="Q23" i="11"/>
  <c r="M23" i="11"/>
  <c r="K23" i="11"/>
  <c r="G23" i="11"/>
  <c r="E23" i="11"/>
  <c r="AS22" i="11"/>
  <c r="AR22" i="11"/>
  <c r="AQ22" i="11"/>
  <c r="AP22" i="11"/>
  <c r="AO22" i="11"/>
  <c r="AN22" i="11"/>
  <c r="AK22" i="11"/>
  <c r="AI22" i="11"/>
  <c r="AE22" i="11"/>
  <c r="AC22" i="11"/>
  <c r="Y22" i="11"/>
  <c r="W22" i="11"/>
  <c r="S22" i="11"/>
  <c r="Q22" i="11"/>
  <c r="M22" i="11"/>
  <c r="K22" i="11"/>
  <c r="G22" i="11"/>
  <c r="E22" i="11"/>
  <c r="AS21" i="11"/>
  <c r="AR21" i="11"/>
  <c r="AQ21" i="11"/>
  <c r="AP21" i="11"/>
  <c r="AO21" i="11"/>
  <c r="AN21" i="11"/>
  <c r="AK21" i="11"/>
  <c r="AI21" i="11"/>
  <c r="AE21" i="11"/>
  <c r="AC21" i="11"/>
  <c r="Y21" i="11"/>
  <c r="W21" i="11"/>
  <c r="S21" i="11"/>
  <c r="Q21" i="11"/>
  <c r="M21" i="11"/>
  <c r="K21" i="11"/>
  <c r="G21" i="11"/>
  <c r="E21" i="11"/>
  <c r="AS20" i="11"/>
  <c r="AR20" i="11"/>
  <c r="AQ20" i="11"/>
  <c r="AP20" i="11"/>
  <c r="AO20" i="11"/>
  <c r="AN20" i="11"/>
  <c r="AK20" i="11"/>
  <c r="AI20" i="11"/>
  <c r="AE20" i="11"/>
  <c r="AC20" i="11"/>
  <c r="Y20" i="11"/>
  <c r="W20" i="11"/>
  <c r="S20" i="11"/>
  <c r="Q20" i="11"/>
  <c r="M20" i="11"/>
  <c r="K20" i="11"/>
  <c r="G20" i="11"/>
  <c r="E20" i="11"/>
  <c r="AS19" i="11"/>
  <c r="AR19" i="11"/>
  <c r="AQ19" i="11"/>
  <c r="AP19" i="11"/>
  <c r="AO19" i="11"/>
  <c r="AN19" i="11"/>
  <c r="AK19" i="11"/>
  <c r="AI19" i="11"/>
  <c r="AE19" i="11"/>
  <c r="AC19" i="11"/>
  <c r="Y19" i="11"/>
  <c r="W19" i="11"/>
  <c r="S19" i="11"/>
  <c r="Q19" i="11"/>
  <c r="M19" i="11"/>
  <c r="K19" i="11"/>
  <c r="G19" i="11"/>
  <c r="E19" i="11"/>
  <c r="AS18" i="11"/>
  <c r="AR18" i="11"/>
  <c r="AQ18" i="11"/>
  <c r="AP18" i="11"/>
  <c r="AO18" i="11"/>
  <c r="AN18" i="11"/>
  <c r="AK18" i="11"/>
  <c r="AI18" i="11"/>
  <c r="AE18" i="11"/>
  <c r="AC18" i="11"/>
  <c r="Y18" i="11"/>
  <c r="W18" i="11"/>
  <c r="S18" i="11"/>
  <c r="Q18" i="11"/>
  <c r="M18" i="11"/>
  <c r="K18" i="11"/>
  <c r="G18" i="11"/>
  <c r="E18" i="11"/>
  <c r="AS17" i="11"/>
  <c r="AR17" i="11"/>
  <c r="AQ17" i="11"/>
  <c r="AP17" i="11"/>
  <c r="AO17" i="11"/>
  <c r="AN17" i="11"/>
  <c r="AK17" i="11"/>
  <c r="AI17" i="11"/>
  <c r="AE17" i="11"/>
  <c r="AC17" i="11"/>
  <c r="Y17" i="11"/>
  <c r="W17" i="11"/>
  <c r="S17" i="11"/>
  <c r="Q17" i="11"/>
  <c r="M17" i="11"/>
  <c r="K17" i="11"/>
  <c r="G17" i="11"/>
  <c r="E17" i="11"/>
  <c r="AS16" i="11"/>
  <c r="AR16" i="11"/>
  <c r="AQ16" i="11"/>
  <c r="AP16" i="11"/>
  <c r="AO16" i="11"/>
  <c r="AN16" i="11"/>
  <c r="AK16" i="11"/>
  <c r="AI16" i="11"/>
  <c r="AE16" i="11"/>
  <c r="AC16" i="11"/>
  <c r="Y16" i="11"/>
  <c r="W16" i="11"/>
  <c r="S16" i="11"/>
  <c r="Q16" i="11"/>
  <c r="M16" i="11"/>
  <c r="K16" i="11"/>
  <c r="G16" i="11"/>
  <c r="E16" i="11"/>
  <c r="AS15" i="11"/>
  <c r="AR15" i="11"/>
  <c r="AQ15" i="11"/>
  <c r="AP15" i="11"/>
  <c r="AO15" i="11"/>
  <c r="AN15" i="11"/>
  <c r="AK15" i="11"/>
  <c r="AI15" i="11"/>
  <c r="AE15" i="11"/>
  <c r="AC15" i="11"/>
  <c r="Y15" i="11"/>
  <c r="W15" i="11"/>
  <c r="S15" i="11"/>
  <c r="Q15" i="11"/>
  <c r="M15" i="11"/>
  <c r="K15" i="11"/>
  <c r="G15" i="11"/>
  <c r="E15" i="11"/>
  <c r="AS14" i="11"/>
  <c r="AR14" i="11"/>
  <c r="AQ14" i="11"/>
  <c r="AP14" i="11"/>
  <c r="AO14" i="11"/>
  <c r="AN14" i="11"/>
  <c r="AK14" i="11"/>
  <c r="AI14" i="11"/>
  <c r="AE14" i="11"/>
  <c r="AC14" i="11"/>
  <c r="Y14" i="11"/>
  <c r="W14" i="11"/>
  <c r="S14" i="11"/>
  <c r="Q14" i="11"/>
  <c r="M14" i="11"/>
  <c r="K14" i="11"/>
  <c r="G14" i="11"/>
  <c r="E14" i="11"/>
  <c r="AS13" i="11"/>
  <c r="AR13" i="11"/>
  <c r="AQ13" i="11"/>
  <c r="AP13" i="11"/>
  <c r="AO13" i="11"/>
  <c r="AN13" i="11"/>
  <c r="AK13" i="11"/>
  <c r="AI13" i="11"/>
  <c r="AE13" i="11"/>
  <c r="AC13" i="11"/>
  <c r="Y13" i="11"/>
  <c r="W13" i="11"/>
  <c r="S13" i="11"/>
  <c r="Q13" i="11"/>
  <c r="M13" i="11"/>
  <c r="K13" i="11"/>
  <c r="G13" i="11"/>
  <c r="E13" i="11"/>
  <c r="AS12" i="11"/>
  <c r="AR12" i="11"/>
  <c r="AQ12" i="11"/>
  <c r="AP12" i="11"/>
  <c r="AO12" i="11"/>
  <c r="AN12" i="11"/>
  <c r="AK12" i="11"/>
  <c r="AI12" i="11"/>
  <c r="AI40" i="11"/>
  <c r="AE12" i="11"/>
  <c r="AC12" i="11"/>
  <c r="Y12" i="11"/>
  <c r="W12" i="11"/>
  <c r="S12" i="11"/>
  <c r="S40" i="11"/>
  <c r="Q12" i="11"/>
  <c r="Q40" i="11"/>
  <c r="M12" i="11"/>
  <c r="M40" i="11"/>
  <c r="K12" i="11"/>
  <c r="K40" i="11"/>
  <c r="G12" i="11"/>
  <c r="G40" i="11"/>
  <c r="E12" i="11"/>
  <c r="AS60" i="7"/>
  <c r="AQ60" i="7"/>
  <c r="AO60" i="7"/>
  <c r="AK60" i="7"/>
  <c r="AI60" i="7"/>
  <c r="AE60" i="7"/>
  <c r="AC60" i="7"/>
  <c r="Y60" i="7"/>
  <c r="W60" i="7"/>
  <c r="S60" i="7"/>
  <c r="Q60" i="7"/>
  <c r="M60" i="7"/>
  <c r="K60" i="7"/>
  <c r="G60" i="7"/>
  <c r="E60" i="7"/>
  <c r="AS59" i="7"/>
  <c r="AQ59" i="7"/>
  <c r="AO59" i="7"/>
  <c r="AK59" i="7"/>
  <c r="AI59" i="7"/>
  <c r="AE59" i="7"/>
  <c r="AC59" i="7"/>
  <c r="Y59" i="7"/>
  <c r="W59" i="7"/>
  <c r="S59" i="7"/>
  <c r="Q59" i="7"/>
  <c r="M59" i="7"/>
  <c r="K59" i="7"/>
  <c r="G59" i="7"/>
  <c r="E59" i="7"/>
  <c r="AS58" i="7"/>
  <c r="AQ58" i="7"/>
  <c r="AO58" i="7"/>
  <c r="AK58" i="7"/>
  <c r="AI58" i="7"/>
  <c r="AE58" i="7"/>
  <c r="AC58" i="7"/>
  <c r="Y58" i="7"/>
  <c r="W58" i="7"/>
  <c r="S58" i="7"/>
  <c r="Q58" i="7"/>
  <c r="M58" i="7"/>
  <c r="K58" i="7"/>
  <c r="G58" i="7"/>
  <c r="E58" i="7"/>
  <c r="AS57" i="7"/>
  <c r="AQ57" i="7"/>
  <c r="AO57" i="7"/>
  <c r="AK57" i="7"/>
  <c r="AI57" i="7"/>
  <c r="AE57" i="7"/>
  <c r="AC57" i="7"/>
  <c r="Y57" i="7"/>
  <c r="W57" i="7"/>
  <c r="S57" i="7"/>
  <c r="Q57" i="7"/>
  <c r="M57" i="7"/>
  <c r="K57" i="7"/>
  <c r="G57" i="7"/>
  <c r="E57" i="7"/>
  <c r="AS56" i="7"/>
  <c r="AQ56" i="7"/>
  <c r="AO56" i="7"/>
  <c r="AK56" i="7"/>
  <c r="AI56" i="7"/>
  <c r="AE56" i="7"/>
  <c r="AC56" i="7"/>
  <c r="Y56" i="7"/>
  <c r="W56" i="7"/>
  <c r="S56" i="7"/>
  <c r="Q56" i="7"/>
  <c r="M56" i="7"/>
  <c r="K56" i="7"/>
  <c r="G56" i="7"/>
  <c r="E56" i="7"/>
  <c r="AK40" i="11"/>
  <c r="AE40" i="11"/>
  <c r="AC40" i="11"/>
  <c r="W40" i="11"/>
  <c r="Y40" i="11"/>
  <c r="AA66" i="11"/>
  <c r="AN40" i="11"/>
  <c r="AO40" i="11"/>
  <c r="AS40" i="11"/>
  <c r="AM66" i="13"/>
  <c r="AC40" i="13"/>
  <c r="AS61" i="13"/>
  <c r="AA66" i="13"/>
  <c r="AG66" i="13"/>
  <c r="AE40" i="13"/>
  <c r="W40" i="13"/>
  <c r="AR40" i="13"/>
  <c r="AP40" i="13"/>
  <c r="AN40" i="13"/>
  <c r="AO40" i="13"/>
  <c r="AS40" i="13"/>
  <c r="AN46" i="13"/>
  <c r="I66" i="13"/>
  <c r="E46" i="13"/>
  <c r="AS57" i="11"/>
  <c r="U66" i="11"/>
  <c r="AQ40" i="11"/>
  <c r="AP46" i="11"/>
  <c r="M46" i="11"/>
  <c r="AN46" i="11"/>
  <c r="E46" i="11"/>
  <c r="AS46" i="10"/>
  <c r="AS45" i="10"/>
  <c r="AS44" i="10"/>
  <c r="AS40" i="10"/>
  <c r="AS39" i="10"/>
  <c r="AS38" i="10"/>
  <c r="AS37" i="10"/>
  <c r="AS36" i="10"/>
  <c r="AS35" i="10"/>
  <c r="AS34" i="10"/>
  <c r="AS33" i="10"/>
  <c r="AS32" i="10"/>
  <c r="AS31" i="10"/>
  <c r="AS30" i="10"/>
  <c r="AS29" i="10"/>
  <c r="AS41" i="10" s="1"/>
  <c r="AS28" i="10"/>
  <c r="AS27" i="10"/>
  <c r="AS26" i="10"/>
  <c r="AS25" i="10"/>
  <c r="AS24" i="10"/>
  <c r="AS22" i="10"/>
  <c r="AS21" i="10"/>
  <c r="AS20" i="10"/>
  <c r="AS19" i="10"/>
  <c r="AS18" i="10"/>
  <c r="AS17" i="10"/>
  <c r="AS16" i="10"/>
  <c r="AS15" i="10"/>
  <c r="AS14" i="10"/>
  <c r="AS13" i="10"/>
  <c r="AS12" i="10"/>
  <c r="AR40" i="10"/>
  <c r="AR39" i="10"/>
  <c r="AR38" i="10"/>
  <c r="AR37" i="10"/>
  <c r="AR36" i="10"/>
  <c r="AR35" i="10"/>
  <c r="AR34" i="10"/>
  <c r="AR33" i="10"/>
  <c r="AR32" i="10"/>
  <c r="AR31" i="10"/>
  <c r="AR30" i="10"/>
  <c r="AR29" i="10"/>
  <c r="AR28" i="10"/>
  <c r="AR27" i="10"/>
  <c r="AR26" i="10"/>
  <c r="AR25" i="10"/>
  <c r="AR24" i="10"/>
  <c r="AR22" i="10"/>
  <c r="AR21" i="10"/>
  <c r="AR20" i="10"/>
  <c r="AR19" i="10"/>
  <c r="AR18" i="10"/>
  <c r="AR17" i="10"/>
  <c r="AR16" i="10"/>
  <c r="AR15" i="10"/>
  <c r="AR14" i="10"/>
  <c r="AR13" i="10"/>
  <c r="AR12" i="10"/>
  <c r="AQ47" i="10"/>
  <c r="AQ46" i="10"/>
  <c r="AQ45" i="10"/>
  <c r="AQ44" i="10"/>
  <c r="AQ40" i="10"/>
  <c r="AQ39" i="10"/>
  <c r="AQ38" i="10"/>
  <c r="AQ37" i="10"/>
  <c r="AQ36" i="10"/>
  <c r="AQ35" i="10"/>
  <c r="AQ34" i="10"/>
  <c r="AQ33" i="10"/>
  <c r="AQ32" i="10"/>
  <c r="AQ31" i="10"/>
  <c r="AQ30" i="10"/>
  <c r="AQ29" i="10"/>
  <c r="AQ41" i="10" s="1"/>
  <c r="AQ28" i="10"/>
  <c r="AQ27" i="10"/>
  <c r="AQ26" i="10"/>
  <c r="AQ25" i="10"/>
  <c r="AQ24" i="10"/>
  <c r="AQ22" i="10"/>
  <c r="AQ21" i="10"/>
  <c r="AQ20" i="10"/>
  <c r="AQ19" i="10"/>
  <c r="AQ18" i="10"/>
  <c r="AQ17" i="10"/>
  <c r="AQ16" i="10"/>
  <c r="AQ15" i="10"/>
  <c r="AQ14" i="10"/>
  <c r="AQ13" i="10"/>
  <c r="AQ12" i="10"/>
  <c r="AP47" i="10"/>
  <c r="AP46" i="10"/>
  <c r="AP45" i="10"/>
  <c r="AP44" i="10"/>
  <c r="AP40" i="10"/>
  <c r="AP39" i="10"/>
  <c r="AP38" i="10"/>
  <c r="AP37" i="10"/>
  <c r="AP36" i="10"/>
  <c r="AP35" i="10"/>
  <c r="AP34" i="10"/>
  <c r="AP33" i="10"/>
  <c r="AP32" i="10"/>
  <c r="AP31" i="10"/>
  <c r="AP30" i="10"/>
  <c r="AP29" i="10"/>
  <c r="AP41" i="10" s="1"/>
  <c r="AP28" i="10"/>
  <c r="AP27" i="10"/>
  <c r="AP26" i="10"/>
  <c r="AP25" i="10"/>
  <c r="AP24" i="10"/>
  <c r="AP22" i="10"/>
  <c r="AP21" i="10"/>
  <c r="AP20" i="10"/>
  <c r="AP19" i="10"/>
  <c r="AP18" i="10"/>
  <c r="AP17" i="10"/>
  <c r="AP16" i="10"/>
  <c r="AP15" i="10"/>
  <c r="AP14" i="10"/>
  <c r="AP13" i="10"/>
  <c r="AP12" i="10"/>
  <c r="AO47" i="10"/>
  <c r="AO46" i="10"/>
  <c r="AO45" i="10"/>
  <c r="AO44" i="10"/>
  <c r="AO40" i="10"/>
  <c r="AO39" i="10"/>
  <c r="AO38" i="10"/>
  <c r="AO37" i="10"/>
  <c r="AO36" i="10"/>
  <c r="AO35" i="10"/>
  <c r="AO34" i="10"/>
  <c r="AO33" i="10"/>
  <c r="AO30" i="10"/>
  <c r="AO32" i="10"/>
  <c r="AO31" i="10"/>
  <c r="AO29" i="10"/>
  <c r="AO28" i="10"/>
  <c r="AO27" i="10"/>
  <c r="AO26" i="10"/>
  <c r="AO25" i="10"/>
  <c r="AO24" i="10"/>
  <c r="AO22" i="10"/>
  <c r="AO21" i="10"/>
  <c r="AO20" i="10"/>
  <c r="AO19" i="10"/>
  <c r="AO18" i="10"/>
  <c r="AO17" i="10"/>
  <c r="AO16" i="10"/>
  <c r="AO15" i="10"/>
  <c r="AO14" i="10"/>
  <c r="AO13" i="10"/>
  <c r="AO12" i="10"/>
  <c r="AN46" i="10"/>
  <c r="AN45" i="10"/>
  <c r="AN44" i="10"/>
  <c r="AN40" i="10"/>
  <c r="AN39" i="10"/>
  <c r="AN38" i="10"/>
  <c r="AN37" i="10"/>
  <c r="AN36" i="10"/>
  <c r="AN35" i="10"/>
  <c r="AN34" i="10"/>
  <c r="AN33" i="10"/>
  <c r="AN32" i="10"/>
  <c r="AN31" i="10"/>
  <c r="AN30" i="10"/>
  <c r="AN29" i="10"/>
  <c r="AN28" i="10"/>
  <c r="AN27" i="10"/>
  <c r="AN26" i="10"/>
  <c r="AN25" i="10"/>
  <c r="AN24" i="10"/>
  <c r="AN22" i="10"/>
  <c r="AN21" i="10"/>
  <c r="AN20" i="10"/>
  <c r="AN19" i="10"/>
  <c r="AN18" i="10"/>
  <c r="AN17" i="10"/>
  <c r="AN16" i="10"/>
  <c r="AN15" i="10"/>
  <c r="AN14" i="10"/>
  <c r="AN13" i="10"/>
  <c r="AN12" i="10"/>
  <c r="AS69" i="7"/>
  <c r="AS68" i="7"/>
  <c r="AS67" i="7"/>
  <c r="AS66" i="7"/>
  <c r="AS65" i="7"/>
  <c r="AS62" i="7"/>
  <c r="AS51" i="7"/>
  <c r="AS50" i="7"/>
  <c r="AS49" i="7"/>
  <c r="AS48" i="7"/>
  <c r="AS47" i="7"/>
  <c r="AS46" i="7"/>
  <c r="AS45" i="7"/>
  <c r="AS44" i="7"/>
  <c r="AS43" i="7"/>
  <c r="AS42" i="7"/>
  <c r="AS53" i="7"/>
  <c r="AS26" i="7"/>
  <c r="AS25" i="7"/>
  <c r="AS35" i="7"/>
  <c r="AS34" i="7"/>
  <c r="AS33" i="7"/>
  <c r="AS20" i="7"/>
  <c r="AS32" i="7"/>
  <c r="AS21" i="7"/>
  <c r="AS31" i="7"/>
  <c r="AS19" i="7"/>
  <c r="AS28" i="7"/>
  <c r="AS30" i="7"/>
  <c r="AS24" i="7"/>
  <c r="AS23" i="7"/>
  <c r="AS29" i="7"/>
  <c r="AS27" i="7"/>
  <c r="AS22" i="7"/>
  <c r="AS15" i="7"/>
  <c r="AS13" i="7"/>
  <c r="AS12" i="7"/>
  <c r="AS11" i="7"/>
  <c r="AS10" i="7"/>
  <c r="AR51" i="7"/>
  <c r="AR50" i="7"/>
  <c r="AR49" i="7"/>
  <c r="AR48" i="7"/>
  <c r="AR47" i="7"/>
  <c r="AR46" i="7"/>
  <c r="AR45" i="7"/>
  <c r="AR44" i="7"/>
  <c r="AR43" i="7"/>
  <c r="AR42" i="7"/>
  <c r="AR53" i="7"/>
  <c r="AR26" i="7"/>
  <c r="AR25" i="7"/>
  <c r="AR35" i="7"/>
  <c r="AR34" i="7"/>
  <c r="AR33" i="7"/>
  <c r="AR20" i="7"/>
  <c r="AR32" i="7"/>
  <c r="AR21" i="7"/>
  <c r="AR31" i="7"/>
  <c r="AR19" i="7"/>
  <c r="AR28" i="7"/>
  <c r="AR30" i="7"/>
  <c r="AR24" i="7"/>
  <c r="AR23" i="7"/>
  <c r="AR29" i="7"/>
  <c r="AR27" i="7"/>
  <c r="AR22" i="7"/>
  <c r="AR15" i="7"/>
  <c r="AR13" i="7"/>
  <c r="AR12" i="7"/>
  <c r="AR11" i="7"/>
  <c r="AR10" i="7"/>
  <c r="AQ69" i="7"/>
  <c r="AQ68" i="7"/>
  <c r="AQ67" i="7"/>
  <c r="AQ66" i="7"/>
  <c r="AQ65" i="7"/>
  <c r="AQ62" i="7"/>
  <c r="AQ51" i="7"/>
  <c r="AQ50" i="7"/>
  <c r="AQ49" i="7"/>
  <c r="AQ48" i="7"/>
  <c r="AQ47" i="7"/>
  <c r="AQ46" i="7"/>
  <c r="AQ45" i="7"/>
  <c r="AQ44" i="7"/>
  <c r="AQ43" i="7"/>
  <c r="AQ42" i="7"/>
  <c r="AQ53" i="7"/>
  <c r="AQ26" i="7"/>
  <c r="AQ25" i="7"/>
  <c r="AQ35" i="7"/>
  <c r="AQ34" i="7"/>
  <c r="AQ33" i="7"/>
  <c r="AQ20" i="7"/>
  <c r="AQ32" i="7"/>
  <c r="AQ21" i="7"/>
  <c r="AQ31" i="7"/>
  <c r="AQ19" i="7"/>
  <c r="AQ28" i="7"/>
  <c r="AQ30" i="7"/>
  <c r="AQ24" i="7"/>
  <c r="AQ23" i="7"/>
  <c r="AQ29" i="7"/>
  <c r="AQ27" i="7"/>
  <c r="AQ22" i="7"/>
  <c r="AQ15" i="7"/>
  <c r="AQ13" i="7"/>
  <c r="AQ12" i="7"/>
  <c r="AQ11" i="7"/>
  <c r="AQ10" i="7"/>
  <c r="AP51" i="7"/>
  <c r="AP50" i="7"/>
  <c r="AP49" i="7"/>
  <c r="AP48" i="7"/>
  <c r="AP47" i="7"/>
  <c r="AP46" i="7"/>
  <c r="AP45" i="7"/>
  <c r="AP44" i="7"/>
  <c r="AP43" i="7"/>
  <c r="AP42" i="7"/>
  <c r="AP53" i="7"/>
  <c r="AP26" i="7"/>
  <c r="AP25" i="7"/>
  <c r="AP35" i="7"/>
  <c r="AP34" i="7"/>
  <c r="AP33" i="7"/>
  <c r="AP20" i="7"/>
  <c r="AP32" i="7"/>
  <c r="AP21" i="7"/>
  <c r="AP31" i="7"/>
  <c r="AP19" i="7"/>
  <c r="AP28" i="7"/>
  <c r="AP30" i="7"/>
  <c r="AP24" i="7"/>
  <c r="AP23" i="7"/>
  <c r="AP29" i="7"/>
  <c r="AP27" i="7"/>
  <c r="AP22" i="7"/>
  <c r="AP15" i="7"/>
  <c r="AP13" i="7"/>
  <c r="AP12" i="7"/>
  <c r="AP11" i="7"/>
  <c r="AP10" i="7"/>
  <c r="AO69" i="7"/>
  <c r="AO68" i="7"/>
  <c r="AO67" i="7"/>
  <c r="AO66" i="7"/>
  <c r="AO65" i="7"/>
  <c r="AO62" i="7"/>
  <c r="AO51" i="7"/>
  <c r="AO50" i="7"/>
  <c r="AO49" i="7"/>
  <c r="AO48" i="7"/>
  <c r="AO47" i="7"/>
  <c r="AO46" i="7"/>
  <c r="AO45" i="7"/>
  <c r="AO44" i="7"/>
  <c r="AO43" i="7"/>
  <c r="AO42" i="7"/>
  <c r="AO53" i="7"/>
  <c r="AO26" i="7"/>
  <c r="AO25" i="7"/>
  <c r="AO35" i="7"/>
  <c r="AO34" i="7"/>
  <c r="AO33" i="7"/>
  <c r="AO20" i="7"/>
  <c r="AO32" i="7"/>
  <c r="AO21" i="7"/>
  <c r="AO31" i="7"/>
  <c r="AO19" i="7"/>
  <c r="AO28" i="7"/>
  <c r="AO30" i="7"/>
  <c r="AO24" i="7"/>
  <c r="AO23" i="7"/>
  <c r="AO29" i="7"/>
  <c r="AO27" i="7"/>
  <c r="AO22" i="7"/>
  <c r="AO15" i="7"/>
  <c r="AO13" i="7"/>
  <c r="AO12" i="7"/>
  <c r="AO11" i="7"/>
  <c r="AO10" i="7"/>
  <c r="AN51" i="7"/>
  <c r="AN50" i="7"/>
  <c r="AN49" i="7"/>
  <c r="AN48" i="7"/>
  <c r="AN47" i="7"/>
  <c r="AN46" i="7"/>
  <c r="AN45" i="7"/>
  <c r="AN44" i="7"/>
  <c r="AN43" i="7"/>
  <c r="AN42" i="7"/>
  <c r="AN53" i="7"/>
  <c r="AN26" i="7"/>
  <c r="AN25" i="7"/>
  <c r="AN35" i="7"/>
  <c r="AN34" i="7"/>
  <c r="AN33" i="7"/>
  <c r="AN20" i="7"/>
  <c r="AN32" i="7"/>
  <c r="AN21" i="7"/>
  <c r="AN31" i="7"/>
  <c r="AN19" i="7"/>
  <c r="AN28" i="7"/>
  <c r="AN30" i="7"/>
  <c r="AN24" i="7"/>
  <c r="AN23" i="7"/>
  <c r="AN29" i="7"/>
  <c r="AN27" i="7"/>
  <c r="AN22" i="7"/>
  <c r="AN15" i="7"/>
  <c r="AN13" i="7"/>
  <c r="AN12" i="7"/>
  <c r="AN11" i="7"/>
  <c r="AN10" i="7"/>
  <c r="AM66" i="10"/>
  <c r="AG66" i="10"/>
  <c r="AS66" i="10" s="1"/>
  <c r="AA66" i="10"/>
  <c r="U66" i="10"/>
  <c r="O66" i="10"/>
  <c r="AM65" i="10"/>
  <c r="AS65" i="10" s="1"/>
  <c r="AG65" i="10"/>
  <c r="AA65" i="10"/>
  <c r="U65" i="10"/>
  <c r="O65" i="10"/>
  <c r="AM64" i="10"/>
  <c r="AG64" i="10"/>
  <c r="AA64" i="10"/>
  <c r="U64" i="10"/>
  <c r="O64" i="10"/>
  <c r="AM63" i="10"/>
  <c r="AG63" i="10"/>
  <c r="AS63" i="10" s="1"/>
  <c r="AA63" i="10"/>
  <c r="U63" i="10"/>
  <c r="O63" i="10"/>
  <c r="AM62" i="10"/>
  <c r="AG62" i="10"/>
  <c r="AS62" i="10" s="1"/>
  <c r="AA62" i="10"/>
  <c r="U62" i="10"/>
  <c r="O62" i="10"/>
  <c r="AM61" i="10"/>
  <c r="AS61" i="10" s="1"/>
  <c r="AG61" i="10"/>
  <c r="AA61" i="10"/>
  <c r="U61" i="10"/>
  <c r="O61" i="10"/>
  <c r="I66" i="10"/>
  <c r="I65" i="10"/>
  <c r="I64" i="10"/>
  <c r="I63" i="10"/>
  <c r="I62" i="10"/>
  <c r="I61" i="10"/>
  <c r="AM60" i="10"/>
  <c r="AG60" i="10"/>
  <c r="AS60" i="10" s="1"/>
  <c r="AA60" i="10"/>
  <c r="U60" i="10"/>
  <c r="O60" i="10"/>
  <c r="I60" i="10"/>
  <c r="AM59" i="10"/>
  <c r="AG59" i="10"/>
  <c r="AA59" i="10"/>
  <c r="U59" i="10"/>
  <c r="O59" i="10"/>
  <c r="I59" i="10"/>
  <c r="AM58" i="10"/>
  <c r="AG58" i="10"/>
  <c r="AS58" i="10" s="1"/>
  <c r="AA58" i="10"/>
  <c r="U58" i="10"/>
  <c r="O58" i="10"/>
  <c r="I58" i="10"/>
  <c r="AM57" i="10"/>
  <c r="AS57" i="10" s="1"/>
  <c r="AG57" i="10"/>
  <c r="AA57" i="10"/>
  <c r="U57" i="10"/>
  <c r="O57" i="10"/>
  <c r="I57" i="10"/>
  <c r="AM56" i="10"/>
  <c r="AG56" i="10"/>
  <c r="AG67" i="10" s="1"/>
  <c r="AA56" i="10"/>
  <c r="U56" i="10"/>
  <c r="O56" i="10"/>
  <c r="I55" i="10"/>
  <c r="I56" i="10"/>
  <c r="AM55" i="10"/>
  <c r="AG55" i="10"/>
  <c r="AS55" i="10" s="1"/>
  <c r="AA55" i="10"/>
  <c r="U55" i="10"/>
  <c r="O55" i="10"/>
  <c r="I105" i="7"/>
  <c r="AM116" i="7"/>
  <c r="AG116" i="7"/>
  <c r="AA116" i="7"/>
  <c r="U116" i="7"/>
  <c r="O116" i="7"/>
  <c r="I116" i="7"/>
  <c r="AM115" i="7"/>
  <c r="AG115" i="7"/>
  <c r="AA115" i="7"/>
  <c r="U115" i="7"/>
  <c r="O115" i="7"/>
  <c r="I115" i="7"/>
  <c r="AM114" i="7"/>
  <c r="AG114" i="7"/>
  <c r="AA114" i="7"/>
  <c r="U114" i="7"/>
  <c r="O114" i="7"/>
  <c r="I114" i="7"/>
  <c r="AM110" i="7"/>
  <c r="AG110" i="7"/>
  <c r="AA110" i="7"/>
  <c r="U110" i="7"/>
  <c r="O110" i="7"/>
  <c r="I110" i="7"/>
  <c r="AM109" i="7"/>
  <c r="AG109" i="7"/>
  <c r="AA109" i="7"/>
  <c r="U109" i="7"/>
  <c r="O109" i="7"/>
  <c r="I109" i="7"/>
  <c r="AM108" i="7"/>
  <c r="AG108" i="7"/>
  <c r="AA108" i="7"/>
  <c r="U108" i="7"/>
  <c r="O108" i="7"/>
  <c r="I108" i="7"/>
  <c r="AM107" i="7"/>
  <c r="AG107" i="7"/>
  <c r="AA107" i="7"/>
  <c r="U107" i="7"/>
  <c r="O107" i="7"/>
  <c r="I107" i="7"/>
  <c r="AS64" i="10"/>
  <c r="O67" i="10"/>
  <c r="AA67" i="10"/>
  <c r="U67" i="10"/>
  <c r="AJ47" i="10"/>
  <c r="AK47" i="10"/>
  <c r="AD47" i="10"/>
  <c r="AE47" i="10"/>
  <c r="X47" i="10"/>
  <c r="Y47" i="10"/>
  <c r="R47" i="10"/>
  <c r="L47" i="10"/>
  <c r="AK46" i="10"/>
  <c r="AI46" i="10"/>
  <c r="AE46" i="10"/>
  <c r="AC46" i="10"/>
  <c r="Y46" i="10"/>
  <c r="W46" i="10"/>
  <c r="S46" i="10"/>
  <c r="Q46" i="10"/>
  <c r="M46" i="10"/>
  <c r="K46" i="10"/>
  <c r="G46" i="10"/>
  <c r="E46" i="10"/>
  <c r="AK45" i="10"/>
  <c r="AI45" i="10"/>
  <c r="AE45" i="10"/>
  <c r="AC45" i="10"/>
  <c r="Y45" i="10"/>
  <c r="W45" i="10"/>
  <c r="S45" i="10"/>
  <c r="Q45" i="10"/>
  <c r="M45" i="10"/>
  <c r="K45" i="10"/>
  <c r="G45" i="10"/>
  <c r="E45" i="10"/>
  <c r="AK44" i="10"/>
  <c r="AI44" i="10"/>
  <c r="AE44" i="10"/>
  <c r="AC44" i="10"/>
  <c r="Y44" i="10"/>
  <c r="W44" i="10"/>
  <c r="S44" i="10"/>
  <c r="Q44" i="10"/>
  <c r="M44" i="10"/>
  <c r="K44" i="10"/>
  <c r="G44" i="10"/>
  <c r="E44" i="10"/>
  <c r="E25" i="10"/>
  <c r="G25" i="10"/>
  <c r="K25" i="10"/>
  <c r="M25" i="10"/>
  <c r="Q25" i="10"/>
  <c r="S25" i="10"/>
  <c r="W25" i="10"/>
  <c r="Y25" i="10"/>
  <c r="AC25" i="10"/>
  <c r="AE25" i="10"/>
  <c r="AI25" i="10"/>
  <c r="AK25" i="10"/>
  <c r="E26" i="10"/>
  <c r="G26" i="10"/>
  <c r="K26" i="10"/>
  <c r="M26" i="10"/>
  <c r="Q26" i="10"/>
  <c r="S26" i="10"/>
  <c r="W26" i="10"/>
  <c r="Y26" i="10"/>
  <c r="AC26" i="10"/>
  <c r="AE26" i="10"/>
  <c r="AI26" i="10"/>
  <c r="AK26" i="10"/>
  <c r="E27" i="10"/>
  <c r="G27" i="10"/>
  <c r="K27" i="10"/>
  <c r="M27" i="10"/>
  <c r="Q27" i="10"/>
  <c r="S27" i="10"/>
  <c r="W27" i="10"/>
  <c r="Y27" i="10"/>
  <c r="AC27" i="10"/>
  <c r="AE27" i="10"/>
  <c r="AI27" i="10"/>
  <c r="AK27" i="10"/>
  <c r="E28" i="10"/>
  <c r="G28" i="10"/>
  <c r="K28" i="10"/>
  <c r="M28" i="10"/>
  <c r="Q28" i="10"/>
  <c r="S28" i="10"/>
  <c r="W28" i="10"/>
  <c r="Y28" i="10"/>
  <c r="AC28" i="10"/>
  <c r="AE28" i="10"/>
  <c r="AI28" i="10"/>
  <c r="AK28" i="10"/>
  <c r="E29" i="10"/>
  <c r="G29" i="10"/>
  <c r="K29" i="10"/>
  <c r="M29" i="10"/>
  <c r="Q29" i="10"/>
  <c r="S29" i="10"/>
  <c r="W29" i="10"/>
  <c r="Y29" i="10"/>
  <c r="AC29" i="10"/>
  <c r="AE29" i="10"/>
  <c r="AI29" i="10"/>
  <c r="AK29" i="10"/>
  <c r="E30" i="10"/>
  <c r="G30" i="10"/>
  <c r="K30" i="10"/>
  <c r="M30" i="10"/>
  <c r="Q30" i="10"/>
  <c r="S30" i="10"/>
  <c r="W30" i="10"/>
  <c r="Y30" i="10"/>
  <c r="AC30" i="10"/>
  <c r="AE30" i="10"/>
  <c r="AI30" i="10"/>
  <c r="AK30" i="10"/>
  <c r="E31" i="10"/>
  <c r="G31" i="10"/>
  <c r="K31" i="10"/>
  <c r="M31" i="10"/>
  <c r="Q31" i="10"/>
  <c r="S31" i="10"/>
  <c r="W31" i="10"/>
  <c r="Y31" i="10"/>
  <c r="AC31" i="10"/>
  <c r="AE31" i="10"/>
  <c r="AI31" i="10"/>
  <c r="AK31" i="10"/>
  <c r="E32" i="10"/>
  <c r="G32" i="10"/>
  <c r="K32" i="10"/>
  <c r="M32" i="10"/>
  <c r="Q32" i="10"/>
  <c r="S32" i="10"/>
  <c r="W32" i="10"/>
  <c r="Y32" i="10"/>
  <c r="AC32" i="10"/>
  <c r="AE32" i="10"/>
  <c r="AI32" i="10"/>
  <c r="AK32" i="10"/>
  <c r="E33" i="10"/>
  <c r="G33" i="10"/>
  <c r="K33" i="10"/>
  <c r="M33" i="10"/>
  <c r="Q33" i="10"/>
  <c r="S33" i="10"/>
  <c r="W33" i="10"/>
  <c r="Y33" i="10"/>
  <c r="AC33" i="10"/>
  <c r="AE33" i="10"/>
  <c r="AI33" i="10"/>
  <c r="AK33" i="10"/>
  <c r="E34" i="10"/>
  <c r="G34" i="10"/>
  <c r="K34" i="10"/>
  <c r="M34" i="10"/>
  <c r="Q34" i="10"/>
  <c r="S34" i="10"/>
  <c r="W34" i="10"/>
  <c r="Y34" i="10"/>
  <c r="AC34" i="10"/>
  <c r="AE34" i="10"/>
  <c r="AI34" i="10"/>
  <c r="AK34" i="10"/>
  <c r="E35" i="10"/>
  <c r="G35" i="10"/>
  <c r="K35" i="10"/>
  <c r="M35" i="10"/>
  <c r="Q35" i="10"/>
  <c r="S35" i="10"/>
  <c r="W35" i="10"/>
  <c r="Y35" i="10"/>
  <c r="AC35" i="10"/>
  <c r="AE35" i="10"/>
  <c r="AI35" i="10"/>
  <c r="AK35" i="10"/>
  <c r="E36" i="10"/>
  <c r="G36" i="10"/>
  <c r="K36" i="10"/>
  <c r="M36" i="10"/>
  <c r="Q36" i="10"/>
  <c r="S36" i="10"/>
  <c r="W36" i="10"/>
  <c r="Y36" i="10"/>
  <c r="AC36" i="10"/>
  <c r="AE36" i="10"/>
  <c r="AI36" i="10"/>
  <c r="AK36" i="10"/>
  <c r="E37" i="10"/>
  <c r="G37" i="10"/>
  <c r="K37" i="10"/>
  <c r="M37" i="10"/>
  <c r="Q37" i="10"/>
  <c r="S37" i="10"/>
  <c r="W37" i="10"/>
  <c r="Y37" i="10"/>
  <c r="AC37" i="10"/>
  <c r="AE37" i="10"/>
  <c r="AI37" i="10"/>
  <c r="AK37" i="10"/>
  <c r="E38" i="10"/>
  <c r="G38" i="10"/>
  <c r="K38" i="10"/>
  <c r="M38" i="10"/>
  <c r="Q38" i="10"/>
  <c r="S38" i="10"/>
  <c r="W38" i="10"/>
  <c r="Y38" i="10"/>
  <c r="AC38" i="10"/>
  <c r="AE38" i="10"/>
  <c r="AI38" i="10"/>
  <c r="AK38" i="10"/>
  <c r="E39" i="10"/>
  <c r="G39" i="10"/>
  <c r="K39" i="10"/>
  <c r="M39" i="10"/>
  <c r="Q39" i="10"/>
  <c r="S39" i="10"/>
  <c r="W39" i="10"/>
  <c r="Y39" i="10"/>
  <c r="AC39" i="10"/>
  <c r="AE39" i="10"/>
  <c r="AI39" i="10"/>
  <c r="AK39" i="10"/>
  <c r="E40" i="10"/>
  <c r="G40" i="10"/>
  <c r="K40" i="10"/>
  <c r="M40" i="10"/>
  <c r="Q40" i="10"/>
  <c r="S40" i="10"/>
  <c r="W40" i="10"/>
  <c r="Y40" i="10"/>
  <c r="AC40" i="10"/>
  <c r="AE40" i="10"/>
  <c r="AI40" i="10"/>
  <c r="AK40" i="10"/>
  <c r="AK24" i="10"/>
  <c r="AI24" i="10"/>
  <c r="AE24" i="10"/>
  <c r="AC24" i="10"/>
  <c r="Y24" i="10"/>
  <c r="W24" i="10"/>
  <c r="S24" i="10"/>
  <c r="Q24" i="10"/>
  <c r="M24" i="10"/>
  <c r="K24" i="10"/>
  <c r="G24" i="10"/>
  <c r="E24" i="10"/>
  <c r="AK22" i="10"/>
  <c r="AI22" i="10"/>
  <c r="AE22" i="10"/>
  <c r="AC22" i="10"/>
  <c r="Y22" i="10"/>
  <c r="W22" i="10"/>
  <c r="S22" i="10"/>
  <c r="Q22" i="10"/>
  <c r="M22" i="10"/>
  <c r="K22" i="10"/>
  <c r="G22" i="10"/>
  <c r="E22" i="10"/>
  <c r="AK21" i="10"/>
  <c r="AI21" i="10"/>
  <c r="AE21" i="10"/>
  <c r="AC21" i="10"/>
  <c r="Y21" i="10"/>
  <c r="W21" i="10"/>
  <c r="S21" i="10"/>
  <c r="Q21" i="10"/>
  <c r="M21" i="10"/>
  <c r="K21" i="10"/>
  <c r="G21" i="10"/>
  <c r="E21" i="10"/>
  <c r="AK20" i="10"/>
  <c r="AI20" i="10"/>
  <c r="AE20" i="10"/>
  <c r="AC20" i="10"/>
  <c r="Y20" i="10"/>
  <c r="W20" i="10"/>
  <c r="S20" i="10"/>
  <c r="Q20" i="10"/>
  <c r="M20" i="10"/>
  <c r="K20" i="10"/>
  <c r="G20" i="10"/>
  <c r="E20" i="10"/>
  <c r="AK19" i="10"/>
  <c r="AI19" i="10"/>
  <c r="AE19" i="10"/>
  <c r="AC19" i="10"/>
  <c r="Y19" i="10"/>
  <c r="W19" i="10"/>
  <c r="S19" i="10"/>
  <c r="Q19" i="10"/>
  <c r="M19" i="10"/>
  <c r="K19" i="10"/>
  <c r="G19" i="10"/>
  <c r="E19" i="10"/>
  <c r="AK18" i="10"/>
  <c r="AI18" i="10"/>
  <c r="AE18" i="10"/>
  <c r="AC18" i="10"/>
  <c r="Y18" i="10"/>
  <c r="W18" i="10"/>
  <c r="S18" i="10"/>
  <c r="Q18" i="10"/>
  <c r="M18" i="10"/>
  <c r="K18" i="10"/>
  <c r="G18" i="10"/>
  <c r="E18" i="10"/>
  <c r="AK17" i="10"/>
  <c r="AI17" i="10"/>
  <c r="AE17" i="10"/>
  <c r="AC17" i="10"/>
  <c r="Y17" i="10"/>
  <c r="W17" i="10"/>
  <c r="S17" i="10"/>
  <c r="Q17" i="10"/>
  <c r="M17" i="10"/>
  <c r="K17" i="10"/>
  <c r="G17" i="10"/>
  <c r="E17" i="10"/>
  <c r="AK16" i="10"/>
  <c r="AI16" i="10"/>
  <c r="AE16" i="10"/>
  <c r="AC16" i="10"/>
  <c r="Y16" i="10"/>
  <c r="W16" i="10"/>
  <c r="S16" i="10"/>
  <c r="Q16" i="10"/>
  <c r="M16" i="10"/>
  <c r="K16" i="10"/>
  <c r="G16" i="10"/>
  <c r="E16" i="10"/>
  <c r="AK15" i="10"/>
  <c r="AI15" i="10"/>
  <c r="AE15" i="10"/>
  <c r="AC15" i="10"/>
  <c r="Y15" i="10"/>
  <c r="W15" i="10"/>
  <c r="S15" i="10"/>
  <c r="Q15" i="10"/>
  <c r="M15" i="10"/>
  <c r="K15" i="10"/>
  <c r="G15" i="10"/>
  <c r="E15" i="10"/>
  <c r="AK14" i="10"/>
  <c r="AI14" i="10"/>
  <c r="AE14" i="10"/>
  <c r="AC14" i="10"/>
  <c r="Y14" i="10"/>
  <c r="W14" i="10"/>
  <c r="S14" i="10"/>
  <c r="Q14" i="10"/>
  <c r="M14" i="10"/>
  <c r="K14" i="10"/>
  <c r="G14" i="10"/>
  <c r="E14" i="10"/>
  <c r="AK13" i="10"/>
  <c r="AI13" i="10"/>
  <c r="AE13" i="10"/>
  <c r="AC13" i="10"/>
  <c r="Y13" i="10"/>
  <c r="W13" i="10"/>
  <c r="S13" i="10"/>
  <c r="Q13" i="10"/>
  <c r="M13" i="10"/>
  <c r="K13" i="10"/>
  <c r="G13" i="10"/>
  <c r="E13" i="10"/>
  <c r="AK12" i="10"/>
  <c r="AI12" i="10"/>
  <c r="AE12" i="10"/>
  <c r="AC12" i="10"/>
  <c r="Y12" i="10"/>
  <c r="W12" i="10"/>
  <c r="S12" i="10"/>
  <c r="Q12" i="10"/>
  <c r="M12" i="10"/>
  <c r="K12" i="10"/>
  <c r="G12" i="10"/>
  <c r="E12" i="10"/>
  <c r="E98" i="7"/>
  <c r="G98" i="7"/>
  <c r="K98" i="7"/>
  <c r="M98" i="7"/>
  <c r="Q98" i="7"/>
  <c r="S98" i="7"/>
  <c r="W98" i="7"/>
  <c r="Y98" i="7"/>
  <c r="AC98" i="7"/>
  <c r="AE98" i="7"/>
  <c r="AI98" i="7"/>
  <c r="AK98" i="7"/>
  <c r="E99" i="7"/>
  <c r="G99" i="7"/>
  <c r="K99" i="7"/>
  <c r="M99" i="7"/>
  <c r="Q99" i="7"/>
  <c r="S99" i="7"/>
  <c r="W99" i="7"/>
  <c r="Y99" i="7"/>
  <c r="AC99" i="7"/>
  <c r="AE99" i="7"/>
  <c r="AI99" i="7"/>
  <c r="AK99" i="7"/>
  <c r="E100" i="7"/>
  <c r="G100" i="7"/>
  <c r="K100" i="7"/>
  <c r="M100" i="7"/>
  <c r="Q100" i="7"/>
  <c r="S100" i="7"/>
  <c r="W100" i="7"/>
  <c r="Y100" i="7"/>
  <c r="AC100" i="7"/>
  <c r="AE100" i="7"/>
  <c r="AI100" i="7"/>
  <c r="AK100" i="7"/>
  <c r="AK97" i="7"/>
  <c r="AI97" i="7"/>
  <c r="AE97" i="7"/>
  <c r="AC97" i="7"/>
  <c r="Y97" i="7"/>
  <c r="W97" i="7"/>
  <c r="S97" i="7"/>
  <c r="Q97" i="7"/>
  <c r="M97" i="7"/>
  <c r="K97" i="7"/>
  <c r="G97" i="7"/>
  <c r="E97" i="7"/>
  <c r="AK96" i="7"/>
  <c r="AI96" i="7"/>
  <c r="AE96" i="7"/>
  <c r="AC96" i="7"/>
  <c r="Y96" i="7"/>
  <c r="W96" i="7"/>
  <c r="S96" i="7"/>
  <c r="Q96" i="7"/>
  <c r="M96" i="7"/>
  <c r="K96" i="7"/>
  <c r="G96" i="7"/>
  <c r="E96" i="7"/>
  <c r="AK95" i="7"/>
  <c r="AI95" i="7"/>
  <c r="AE95" i="7"/>
  <c r="AC95" i="7"/>
  <c r="Y95" i="7"/>
  <c r="W95" i="7"/>
  <c r="S95" i="7"/>
  <c r="Q95" i="7"/>
  <c r="M95" i="7"/>
  <c r="K95" i="7"/>
  <c r="G95" i="7"/>
  <c r="E95" i="7"/>
  <c r="AK94" i="7"/>
  <c r="AI94" i="7"/>
  <c r="AE94" i="7"/>
  <c r="AC94" i="7"/>
  <c r="Y94" i="7"/>
  <c r="W94" i="7"/>
  <c r="S94" i="7"/>
  <c r="Q94" i="7"/>
  <c r="M94" i="7"/>
  <c r="K94" i="7"/>
  <c r="G94" i="7"/>
  <c r="E94" i="7"/>
  <c r="AK93" i="7"/>
  <c r="AI93" i="7"/>
  <c r="AE93" i="7"/>
  <c r="AC93" i="7"/>
  <c r="Y93" i="7"/>
  <c r="W93" i="7"/>
  <c r="S93" i="7"/>
  <c r="Q93" i="7"/>
  <c r="M93" i="7"/>
  <c r="K93" i="7"/>
  <c r="G93" i="7"/>
  <c r="E93" i="7"/>
  <c r="AK92" i="7"/>
  <c r="AI92" i="7"/>
  <c r="AE92" i="7"/>
  <c r="AC92" i="7"/>
  <c r="Y92" i="7"/>
  <c r="W92" i="7"/>
  <c r="S92" i="7"/>
  <c r="Q92" i="7"/>
  <c r="M92" i="7"/>
  <c r="K92" i="7"/>
  <c r="G92" i="7"/>
  <c r="E92" i="7"/>
  <c r="AK91" i="7"/>
  <c r="AI91" i="7"/>
  <c r="AE91" i="7"/>
  <c r="AC91" i="7"/>
  <c r="Y91" i="7"/>
  <c r="W91" i="7"/>
  <c r="S91" i="7"/>
  <c r="Q91" i="7"/>
  <c r="M91" i="7"/>
  <c r="K91" i="7"/>
  <c r="G91" i="7"/>
  <c r="E91" i="7"/>
  <c r="AK90" i="7"/>
  <c r="AI90" i="7"/>
  <c r="AE90" i="7"/>
  <c r="AC90" i="7"/>
  <c r="Y90" i="7"/>
  <c r="W90" i="7"/>
  <c r="S90" i="7"/>
  <c r="Q90" i="7"/>
  <c r="M90" i="7"/>
  <c r="K90" i="7"/>
  <c r="G90" i="7"/>
  <c r="E90" i="7"/>
  <c r="AK89" i="7"/>
  <c r="AI89" i="7"/>
  <c r="AE89" i="7"/>
  <c r="AC89" i="7"/>
  <c r="Y89" i="7"/>
  <c r="W89" i="7"/>
  <c r="S89" i="7"/>
  <c r="Q89" i="7"/>
  <c r="M89" i="7"/>
  <c r="K89" i="7"/>
  <c r="G89" i="7"/>
  <c r="E89" i="7"/>
  <c r="AK88" i="7"/>
  <c r="AI88" i="7"/>
  <c r="AE88" i="7"/>
  <c r="AC88" i="7"/>
  <c r="Y88" i="7"/>
  <c r="W88" i="7"/>
  <c r="S88" i="7"/>
  <c r="Q88" i="7"/>
  <c r="M88" i="7"/>
  <c r="K88" i="7"/>
  <c r="G88" i="7"/>
  <c r="E88" i="7"/>
  <c r="AK87" i="7"/>
  <c r="AI87" i="7"/>
  <c r="AE87" i="7"/>
  <c r="AC87" i="7"/>
  <c r="Y87" i="7"/>
  <c r="W87" i="7"/>
  <c r="S87" i="7"/>
  <c r="Q87" i="7"/>
  <c r="M87" i="7"/>
  <c r="K87" i="7"/>
  <c r="G87" i="7"/>
  <c r="E87" i="7"/>
  <c r="AK86" i="7"/>
  <c r="AI86" i="7"/>
  <c r="AE86" i="7"/>
  <c r="AC86" i="7"/>
  <c r="Y86" i="7"/>
  <c r="W86" i="7"/>
  <c r="S86" i="7"/>
  <c r="Q86" i="7"/>
  <c r="M86" i="7"/>
  <c r="K86" i="7"/>
  <c r="G86" i="7"/>
  <c r="E86" i="7"/>
  <c r="AK85" i="7"/>
  <c r="AI85" i="7"/>
  <c r="AE85" i="7"/>
  <c r="AC85" i="7"/>
  <c r="Y85" i="7"/>
  <c r="W85" i="7"/>
  <c r="S85" i="7"/>
  <c r="Q85" i="7"/>
  <c r="M85" i="7"/>
  <c r="K85" i="7"/>
  <c r="G85" i="7"/>
  <c r="E85" i="7"/>
  <c r="AK84" i="7"/>
  <c r="AI84" i="7"/>
  <c r="AE84" i="7"/>
  <c r="AC84" i="7"/>
  <c r="Y84" i="7"/>
  <c r="W84" i="7"/>
  <c r="S84" i="7"/>
  <c r="Q84" i="7"/>
  <c r="M84" i="7"/>
  <c r="K84" i="7"/>
  <c r="G84" i="7"/>
  <c r="E84" i="7"/>
  <c r="AK83" i="7"/>
  <c r="AI83" i="7"/>
  <c r="AE83" i="7"/>
  <c r="AC83" i="7"/>
  <c r="Y83" i="7"/>
  <c r="W83" i="7"/>
  <c r="S83" i="7"/>
  <c r="Q83" i="7"/>
  <c r="M83" i="7"/>
  <c r="K83" i="7"/>
  <c r="G83" i="7"/>
  <c r="E83" i="7"/>
  <c r="AK82" i="7"/>
  <c r="AI82" i="7"/>
  <c r="AE82" i="7"/>
  <c r="AC82" i="7"/>
  <c r="Y82" i="7"/>
  <c r="W82" i="7"/>
  <c r="S82" i="7"/>
  <c r="Q82" i="7"/>
  <c r="M82" i="7"/>
  <c r="K82" i="7"/>
  <c r="G82" i="7"/>
  <c r="E82" i="7"/>
  <c r="AK81" i="7"/>
  <c r="AI81" i="7"/>
  <c r="AE81" i="7"/>
  <c r="AC81" i="7"/>
  <c r="Y81" i="7"/>
  <c r="W81" i="7"/>
  <c r="S81" i="7"/>
  <c r="Q81" i="7"/>
  <c r="M81" i="7"/>
  <c r="K81" i="7"/>
  <c r="G81" i="7"/>
  <c r="E81" i="7"/>
  <c r="AK80" i="7"/>
  <c r="AI80" i="7"/>
  <c r="AE80" i="7"/>
  <c r="AC80" i="7"/>
  <c r="Y80" i="7"/>
  <c r="W80" i="7"/>
  <c r="S80" i="7"/>
  <c r="Q80" i="7"/>
  <c r="M80" i="7"/>
  <c r="K80" i="7"/>
  <c r="G80" i="7"/>
  <c r="E80" i="7"/>
  <c r="AK79" i="7"/>
  <c r="AI79" i="7"/>
  <c r="AE79" i="7"/>
  <c r="AC79" i="7"/>
  <c r="Y79" i="7"/>
  <c r="W79" i="7"/>
  <c r="S79" i="7"/>
  <c r="Q79" i="7"/>
  <c r="M79" i="7"/>
  <c r="K79" i="7"/>
  <c r="G79" i="7"/>
  <c r="E79" i="7"/>
  <c r="AK78" i="7"/>
  <c r="AI78" i="7"/>
  <c r="AE78" i="7"/>
  <c r="AC78" i="7"/>
  <c r="Y78" i="7"/>
  <c r="W78" i="7"/>
  <c r="S78" i="7"/>
  <c r="Q78" i="7"/>
  <c r="M78" i="7"/>
  <c r="K78" i="7"/>
  <c r="G78" i="7"/>
  <c r="E78" i="7"/>
  <c r="AK77" i="7"/>
  <c r="AI77" i="7"/>
  <c r="AE77" i="7"/>
  <c r="AC77" i="7"/>
  <c r="Y77" i="7"/>
  <c r="W77" i="7"/>
  <c r="S77" i="7"/>
  <c r="Q77" i="7"/>
  <c r="M77" i="7"/>
  <c r="K77" i="7"/>
  <c r="G77" i="7"/>
  <c r="E77" i="7"/>
  <c r="AK76" i="7"/>
  <c r="AI76" i="7"/>
  <c r="AE76" i="7"/>
  <c r="AC76" i="7"/>
  <c r="Y76" i="7"/>
  <c r="W76" i="7"/>
  <c r="S76" i="7"/>
  <c r="Q76" i="7"/>
  <c r="M76" i="7"/>
  <c r="K76" i="7"/>
  <c r="G76" i="7"/>
  <c r="E76" i="7"/>
  <c r="AK75" i="7"/>
  <c r="AI75" i="7"/>
  <c r="AE75" i="7"/>
  <c r="AC75" i="7"/>
  <c r="Y75" i="7"/>
  <c r="W75" i="7"/>
  <c r="S75" i="7"/>
  <c r="Q75" i="7"/>
  <c r="M75" i="7"/>
  <c r="K75" i="7"/>
  <c r="G75" i="7"/>
  <c r="E75" i="7"/>
  <c r="AK74" i="7"/>
  <c r="AI74" i="7"/>
  <c r="AE74" i="7"/>
  <c r="AC74" i="7"/>
  <c r="Y74" i="7"/>
  <c r="W74" i="7"/>
  <c r="S74" i="7"/>
  <c r="Q74" i="7"/>
  <c r="M74" i="7"/>
  <c r="K74" i="7"/>
  <c r="G74" i="7"/>
  <c r="E74" i="7"/>
  <c r="AK69" i="7"/>
  <c r="AI69" i="7"/>
  <c r="AE69" i="7"/>
  <c r="AC69" i="7"/>
  <c r="Y69" i="7"/>
  <c r="W69" i="7"/>
  <c r="S69" i="7"/>
  <c r="Q69" i="7"/>
  <c r="M69" i="7"/>
  <c r="K69" i="7"/>
  <c r="G69" i="7"/>
  <c r="E69" i="7"/>
  <c r="AK68" i="7"/>
  <c r="AI68" i="7"/>
  <c r="AE68" i="7"/>
  <c r="AC68" i="7"/>
  <c r="Y68" i="7"/>
  <c r="W68" i="7"/>
  <c r="S68" i="7"/>
  <c r="Q68" i="7"/>
  <c r="M68" i="7"/>
  <c r="K68" i="7"/>
  <c r="G68" i="7"/>
  <c r="E68" i="7"/>
  <c r="AK67" i="7"/>
  <c r="AI67" i="7"/>
  <c r="AE67" i="7"/>
  <c r="AC67" i="7"/>
  <c r="Y67" i="7"/>
  <c r="W67" i="7"/>
  <c r="S67" i="7"/>
  <c r="Q67" i="7"/>
  <c r="M67" i="7"/>
  <c r="K67" i="7"/>
  <c r="G67" i="7"/>
  <c r="E67" i="7"/>
  <c r="AK66" i="7"/>
  <c r="AI66" i="7"/>
  <c r="AE66" i="7"/>
  <c r="AC66" i="7"/>
  <c r="Y66" i="7"/>
  <c r="W66" i="7"/>
  <c r="S66" i="7"/>
  <c r="Q66" i="7"/>
  <c r="M66" i="7"/>
  <c r="K66" i="7"/>
  <c r="G66" i="7"/>
  <c r="E66" i="7"/>
  <c r="AK65" i="7"/>
  <c r="AI65" i="7"/>
  <c r="AE65" i="7"/>
  <c r="AE70" i="7" s="1"/>
  <c r="AC65" i="7"/>
  <c r="AC70" i="7" s="1"/>
  <c r="Y65" i="7"/>
  <c r="W65" i="7"/>
  <c r="W70" i="7" s="1"/>
  <c r="S65" i="7"/>
  <c r="S70" i="7" s="1"/>
  <c r="Q65" i="7"/>
  <c r="Q70" i="7" s="1"/>
  <c r="M65" i="7"/>
  <c r="K65" i="7"/>
  <c r="G65" i="7"/>
  <c r="G70" i="7" s="1"/>
  <c r="E65" i="7"/>
  <c r="E70" i="7" s="1"/>
  <c r="AK62" i="7"/>
  <c r="AI62" i="7"/>
  <c r="AE62" i="7"/>
  <c r="AC62" i="7"/>
  <c r="Y62" i="7"/>
  <c r="W62" i="7"/>
  <c r="S62" i="7"/>
  <c r="Q62" i="7"/>
  <c r="M62" i="7"/>
  <c r="K62" i="7"/>
  <c r="G62" i="7"/>
  <c r="E62" i="7"/>
  <c r="E47" i="7"/>
  <c r="K45" i="7"/>
  <c r="M45" i="7"/>
  <c r="Q45" i="7"/>
  <c r="S45" i="7"/>
  <c r="W45" i="7"/>
  <c r="Y45" i="7"/>
  <c r="AC45" i="7"/>
  <c r="AE45" i="7"/>
  <c r="AI45" i="7"/>
  <c r="AK45" i="7"/>
  <c r="E46" i="7"/>
  <c r="G46" i="7"/>
  <c r="K46" i="7"/>
  <c r="M46" i="7"/>
  <c r="Q46" i="7"/>
  <c r="S46" i="7"/>
  <c r="W46" i="7"/>
  <c r="Y46" i="7"/>
  <c r="AC46" i="7"/>
  <c r="AE46" i="7"/>
  <c r="AI46" i="7"/>
  <c r="AK46" i="7"/>
  <c r="K47" i="7"/>
  <c r="M47" i="7"/>
  <c r="Q47" i="7"/>
  <c r="S47" i="7"/>
  <c r="W47" i="7"/>
  <c r="Y47" i="7"/>
  <c r="AC47" i="7"/>
  <c r="AE47" i="7"/>
  <c r="AI47" i="7"/>
  <c r="AK47" i="7"/>
  <c r="E48" i="7"/>
  <c r="G48" i="7"/>
  <c r="K48" i="7"/>
  <c r="M48" i="7"/>
  <c r="Q48" i="7"/>
  <c r="S48" i="7"/>
  <c r="W48" i="7"/>
  <c r="Y48" i="7"/>
  <c r="AC48" i="7"/>
  <c r="AE48" i="7"/>
  <c r="AI48" i="7"/>
  <c r="AK48" i="7"/>
  <c r="E49" i="7"/>
  <c r="G49" i="7"/>
  <c r="K49" i="7"/>
  <c r="M49" i="7"/>
  <c r="Q49" i="7"/>
  <c r="S49" i="7"/>
  <c r="W49" i="7"/>
  <c r="Y49" i="7"/>
  <c r="AC49" i="7"/>
  <c r="AE49" i="7"/>
  <c r="AI49" i="7"/>
  <c r="AK49" i="7"/>
  <c r="E50" i="7"/>
  <c r="G50" i="7"/>
  <c r="K50" i="7"/>
  <c r="M50" i="7"/>
  <c r="Q50" i="7"/>
  <c r="S50" i="7"/>
  <c r="W50" i="7"/>
  <c r="Y50" i="7"/>
  <c r="AC50" i="7"/>
  <c r="AE50" i="7"/>
  <c r="AI50" i="7"/>
  <c r="AK50" i="7"/>
  <c r="E51" i="7"/>
  <c r="G51" i="7"/>
  <c r="K51" i="7"/>
  <c r="M51" i="7"/>
  <c r="Q51" i="7"/>
  <c r="S51" i="7"/>
  <c r="W51" i="7"/>
  <c r="Y51" i="7"/>
  <c r="AC51" i="7"/>
  <c r="AE51" i="7"/>
  <c r="AI51" i="7"/>
  <c r="AK51" i="7"/>
  <c r="AK44" i="7"/>
  <c r="AI44" i="7"/>
  <c r="AE44" i="7"/>
  <c r="AC44" i="7"/>
  <c r="Y44" i="7"/>
  <c r="W44" i="7"/>
  <c r="S44" i="7"/>
  <c r="Q44" i="7"/>
  <c r="M44" i="7"/>
  <c r="K44" i="7"/>
  <c r="G44" i="7"/>
  <c r="E44" i="7"/>
  <c r="AK43" i="7"/>
  <c r="AI43" i="7"/>
  <c r="AE43" i="7"/>
  <c r="AC43" i="7"/>
  <c r="Y43" i="7"/>
  <c r="W43" i="7"/>
  <c r="S43" i="7"/>
  <c r="Q43" i="7"/>
  <c r="M43" i="7"/>
  <c r="K43" i="7"/>
  <c r="AK42" i="7"/>
  <c r="AI42" i="7"/>
  <c r="AE42" i="7"/>
  <c r="AC42" i="7"/>
  <c r="Y42" i="7"/>
  <c r="W42" i="7"/>
  <c r="S42" i="7"/>
  <c r="Q42" i="7"/>
  <c r="M42" i="7"/>
  <c r="K42" i="7"/>
  <c r="G42" i="7"/>
  <c r="E42" i="7"/>
  <c r="AK41" i="7"/>
  <c r="AI41" i="7"/>
  <c r="AE41" i="7"/>
  <c r="AC41" i="7"/>
  <c r="Y41" i="7"/>
  <c r="W41" i="7"/>
  <c r="S41" i="7"/>
  <c r="Q41" i="7"/>
  <c r="M41" i="7"/>
  <c r="K41" i="7"/>
  <c r="AK53" i="7"/>
  <c r="AI53" i="7"/>
  <c r="AE53" i="7"/>
  <c r="AC53" i="7"/>
  <c r="Y53" i="7"/>
  <c r="W53" i="7"/>
  <c r="S53" i="7"/>
  <c r="Q53" i="7"/>
  <c r="M53" i="7"/>
  <c r="K53" i="7"/>
  <c r="G53" i="7"/>
  <c r="E53" i="7"/>
  <c r="AK26" i="7"/>
  <c r="AI26" i="7"/>
  <c r="AE26" i="7"/>
  <c r="AC26" i="7"/>
  <c r="Y26" i="7"/>
  <c r="W26" i="7"/>
  <c r="S26" i="7"/>
  <c r="Q26" i="7"/>
  <c r="M26" i="7"/>
  <c r="K26" i="7"/>
  <c r="G26" i="7"/>
  <c r="E26" i="7"/>
  <c r="AK25" i="7"/>
  <c r="AI25" i="7"/>
  <c r="AE25" i="7"/>
  <c r="AC25" i="7"/>
  <c r="Y25" i="7"/>
  <c r="W25" i="7"/>
  <c r="S25" i="7"/>
  <c r="Q25" i="7"/>
  <c r="M25" i="7"/>
  <c r="K25" i="7"/>
  <c r="G25" i="7"/>
  <c r="E25" i="7"/>
  <c r="AK35" i="7"/>
  <c r="AI35" i="7"/>
  <c r="AE35" i="7"/>
  <c r="AC35" i="7"/>
  <c r="Y35" i="7"/>
  <c r="W35" i="7"/>
  <c r="S35" i="7"/>
  <c r="Q35" i="7"/>
  <c r="M35" i="7"/>
  <c r="K35" i="7"/>
  <c r="G35" i="7"/>
  <c r="E35" i="7"/>
  <c r="AK34" i="7"/>
  <c r="AI34" i="7"/>
  <c r="AE34" i="7"/>
  <c r="AC34" i="7"/>
  <c r="Y34" i="7"/>
  <c r="W34" i="7"/>
  <c r="S34" i="7"/>
  <c r="Q34" i="7"/>
  <c r="M34" i="7"/>
  <c r="K34" i="7"/>
  <c r="G34" i="7"/>
  <c r="E34" i="7"/>
  <c r="AK33" i="7"/>
  <c r="AI33" i="7"/>
  <c r="AE33" i="7"/>
  <c r="AC33" i="7"/>
  <c r="Y33" i="7"/>
  <c r="W33" i="7"/>
  <c r="S33" i="7"/>
  <c r="Q33" i="7"/>
  <c r="M33" i="7"/>
  <c r="K33" i="7"/>
  <c r="G33" i="7"/>
  <c r="E33" i="7"/>
  <c r="AK20" i="7"/>
  <c r="AI20" i="7"/>
  <c r="AE20" i="7"/>
  <c r="AC20" i="7"/>
  <c r="Y20" i="7"/>
  <c r="W20" i="7"/>
  <c r="S20" i="7"/>
  <c r="Q20" i="7"/>
  <c r="M20" i="7"/>
  <c r="K20" i="7"/>
  <c r="G20" i="7"/>
  <c r="E20" i="7"/>
  <c r="AK32" i="7"/>
  <c r="AI32" i="7"/>
  <c r="AE32" i="7"/>
  <c r="AC32" i="7"/>
  <c r="Y32" i="7"/>
  <c r="W32" i="7"/>
  <c r="S32" i="7"/>
  <c r="Q32" i="7"/>
  <c r="M32" i="7"/>
  <c r="K32" i="7"/>
  <c r="G32" i="7"/>
  <c r="E32" i="7"/>
  <c r="AK21" i="7"/>
  <c r="AI21" i="7"/>
  <c r="AE21" i="7"/>
  <c r="AC21" i="7"/>
  <c r="Y21" i="7"/>
  <c r="W21" i="7"/>
  <c r="S21" i="7"/>
  <c r="Q21" i="7"/>
  <c r="M21" i="7"/>
  <c r="K21" i="7"/>
  <c r="G21" i="7"/>
  <c r="E21" i="7"/>
  <c r="AK31" i="7"/>
  <c r="AI31" i="7"/>
  <c r="AE31" i="7"/>
  <c r="AC31" i="7"/>
  <c r="Y31" i="7"/>
  <c r="W31" i="7"/>
  <c r="S31" i="7"/>
  <c r="Q31" i="7"/>
  <c r="M31" i="7"/>
  <c r="K31" i="7"/>
  <c r="G31" i="7"/>
  <c r="E31" i="7"/>
  <c r="AK19" i="7"/>
  <c r="AI19" i="7"/>
  <c r="AE19" i="7"/>
  <c r="AC19" i="7"/>
  <c r="Y19" i="7"/>
  <c r="W19" i="7"/>
  <c r="G19" i="7"/>
  <c r="E19" i="7"/>
  <c r="AK28" i="7"/>
  <c r="AI28" i="7"/>
  <c r="AE28" i="7"/>
  <c r="AC28" i="7"/>
  <c r="Y28" i="7"/>
  <c r="W28" i="7"/>
  <c r="S28" i="7"/>
  <c r="Q28" i="7"/>
  <c r="M28" i="7"/>
  <c r="K28" i="7"/>
  <c r="G28" i="7"/>
  <c r="E28" i="7"/>
  <c r="AK30" i="7"/>
  <c r="AI30" i="7"/>
  <c r="AE30" i="7"/>
  <c r="AC30" i="7"/>
  <c r="Y30" i="7"/>
  <c r="W30" i="7"/>
  <c r="S30" i="7"/>
  <c r="Q30" i="7"/>
  <c r="M30" i="7"/>
  <c r="K30" i="7"/>
  <c r="G30" i="7"/>
  <c r="E30" i="7"/>
  <c r="AK24" i="7"/>
  <c r="AI24" i="7"/>
  <c r="AE24" i="7"/>
  <c r="AC24" i="7"/>
  <c r="Y24" i="7"/>
  <c r="W24" i="7"/>
  <c r="S24" i="7"/>
  <c r="Q24" i="7"/>
  <c r="K24" i="7"/>
  <c r="G24" i="7"/>
  <c r="E24" i="7"/>
  <c r="AK23" i="7"/>
  <c r="AI23" i="7"/>
  <c r="AE23" i="7"/>
  <c r="AC23" i="7"/>
  <c r="Y23" i="7"/>
  <c r="W23" i="7"/>
  <c r="S23" i="7"/>
  <c r="Q23" i="7"/>
  <c r="M23" i="7"/>
  <c r="K23" i="7"/>
  <c r="G23" i="7"/>
  <c r="E23" i="7"/>
  <c r="AK29" i="7"/>
  <c r="AI29" i="7"/>
  <c r="AE29" i="7"/>
  <c r="AC29" i="7"/>
  <c r="Y29" i="7"/>
  <c r="W29" i="7"/>
  <c r="S29" i="7"/>
  <c r="Q29" i="7"/>
  <c r="M29" i="7"/>
  <c r="K29" i="7"/>
  <c r="G29" i="7"/>
  <c r="E29" i="7"/>
  <c r="AK27" i="7"/>
  <c r="AI27" i="7"/>
  <c r="AE27" i="7"/>
  <c r="AC27" i="7"/>
  <c r="Y27" i="7"/>
  <c r="W27" i="7"/>
  <c r="S27" i="7"/>
  <c r="Q27" i="7"/>
  <c r="M27" i="7"/>
  <c r="K27" i="7"/>
  <c r="G27" i="7"/>
  <c r="E27" i="7"/>
  <c r="AK22" i="7"/>
  <c r="AI22" i="7"/>
  <c r="AE22" i="7"/>
  <c r="AC22" i="7"/>
  <c r="Y22" i="7"/>
  <c r="W22" i="7"/>
  <c r="S22" i="7"/>
  <c r="Q22" i="7"/>
  <c r="M22" i="7"/>
  <c r="K22" i="7"/>
  <c r="G22" i="7"/>
  <c r="E22" i="7"/>
  <c r="AK15" i="7"/>
  <c r="AI15" i="7"/>
  <c r="AE15" i="7"/>
  <c r="AC15" i="7"/>
  <c r="Y15" i="7"/>
  <c r="W15" i="7"/>
  <c r="S15" i="7"/>
  <c r="Q15" i="7"/>
  <c r="M15" i="7"/>
  <c r="K15" i="7"/>
  <c r="G15" i="7"/>
  <c r="E15" i="7"/>
  <c r="AK13" i="7"/>
  <c r="AI13" i="7"/>
  <c r="AE13" i="7"/>
  <c r="AC13" i="7"/>
  <c r="Y13" i="7"/>
  <c r="W13" i="7"/>
  <c r="S13" i="7"/>
  <c r="Q13" i="7"/>
  <c r="M13" i="7"/>
  <c r="K13" i="7"/>
  <c r="G13" i="7"/>
  <c r="E13" i="7"/>
  <c r="AK12" i="7"/>
  <c r="AI12" i="7"/>
  <c r="AE12" i="7"/>
  <c r="AC12" i="7"/>
  <c r="Y12" i="7"/>
  <c r="W12" i="7"/>
  <c r="S12" i="7"/>
  <c r="Q12" i="7"/>
  <c r="M12" i="7"/>
  <c r="K12" i="7"/>
  <c r="G12" i="7"/>
  <c r="E12" i="7"/>
  <c r="AK11" i="7"/>
  <c r="AI11" i="7"/>
  <c r="AE11" i="7"/>
  <c r="AC11" i="7"/>
  <c r="Y11" i="7"/>
  <c r="W11" i="7"/>
  <c r="G11" i="7"/>
  <c r="E11" i="7"/>
  <c r="AK10" i="7"/>
  <c r="AI10" i="7"/>
  <c r="AE10" i="7"/>
  <c r="AC10" i="7"/>
  <c r="Y10" i="7"/>
  <c r="W10" i="7"/>
  <c r="S10" i="7"/>
  <c r="Q10" i="7"/>
  <c r="M10" i="7"/>
  <c r="G10" i="7"/>
  <c r="E10" i="7"/>
  <c r="AR70" i="7"/>
  <c r="AL70" i="7"/>
  <c r="AF70" i="7"/>
  <c r="Z70" i="7"/>
  <c r="Z71" i="7" s="1"/>
  <c r="Z10" i="10" s="1"/>
  <c r="Z42" i="10" s="1"/>
  <c r="T70" i="7"/>
  <c r="N70" i="7"/>
  <c r="H70" i="7"/>
  <c r="AP63" i="7"/>
  <c r="AN63" i="7"/>
  <c r="AJ63" i="7"/>
  <c r="AH63" i="7"/>
  <c r="AD63" i="7"/>
  <c r="AB63" i="7"/>
  <c r="X63" i="7"/>
  <c r="V63" i="7"/>
  <c r="R63" i="7"/>
  <c r="P63" i="7"/>
  <c r="L63" i="7"/>
  <c r="J63" i="7"/>
  <c r="F63" i="7"/>
  <c r="D63" i="7"/>
  <c r="AM113" i="7"/>
  <c r="AM112" i="7"/>
  <c r="AM111" i="7"/>
  <c r="AG113" i="7"/>
  <c r="AG112" i="7"/>
  <c r="AG111" i="7"/>
  <c r="AA113" i="7"/>
  <c r="AA112" i="7"/>
  <c r="AA111" i="7"/>
  <c r="U113" i="7"/>
  <c r="U112" i="7"/>
  <c r="U111" i="7"/>
  <c r="O113" i="7"/>
  <c r="O112" i="7"/>
  <c r="O111" i="7"/>
  <c r="I113" i="7"/>
  <c r="I112" i="7"/>
  <c r="I111" i="7"/>
  <c r="AM106" i="7"/>
  <c r="AG106" i="7"/>
  <c r="AA106" i="7"/>
  <c r="O106" i="7"/>
  <c r="I106" i="7"/>
  <c r="U106" i="7"/>
  <c r="AM105" i="7"/>
  <c r="AG105" i="7"/>
  <c r="AA105" i="7"/>
  <c r="U105" i="7"/>
  <c r="O105" i="7"/>
  <c r="M47" i="10"/>
  <c r="S47" i="10"/>
  <c r="AL54" i="7"/>
  <c r="AL71" i="7" s="1"/>
  <c r="AJ54" i="7"/>
  <c r="AP70" i="7"/>
  <c r="AN70" i="7"/>
  <c r="AK70" i="7"/>
  <c r="AJ70" i="7"/>
  <c r="AI70" i="7"/>
  <c r="AH70" i="7"/>
  <c r="AD70" i="7"/>
  <c r="AB70" i="7"/>
  <c r="Y70" i="7"/>
  <c r="X70" i="7"/>
  <c r="V70" i="7"/>
  <c r="R70" i="7"/>
  <c r="P70" i="7"/>
  <c r="M70" i="7"/>
  <c r="L70" i="7"/>
  <c r="K70" i="7"/>
  <c r="J70" i="7"/>
  <c r="F70" i="7"/>
  <c r="D70" i="7"/>
  <c r="AL41" i="10"/>
  <c r="AJ41" i="10"/>
  <c r="AH41" i="10"/>
  <c r="AF41" i="10"/>
  <c r="AD41" i="10"/>
  <c r="AB41" i="10"/>
  <c r="Z41" i="10"/>
  <c r="X41" i="10"/>
  <c r="V41" i="10"/>
  <c r="T41" i="10"/>
  <c r="R41" i="10"/>
  <c r="P41" i="10"/>
  <c r="N41" i="10"/>
  <c r="L41" i="10"/>
  <c r="J41" i="10"/>
  <c r="H41" i="10"/>
  <c r="F41" i="10"/>
  <c r="AR41" i="10"/>
  <c r="AO41" i="10"/>
  <c r="AH47" i="10"/>
  <c r="AI47" i="10"/>
  <c r="AB47" i="10"/>
  <c r="AC47" i="10"/>
  <c r="AC41" i="10"/>
  <c r="AI41" i="10"/>
  <c r="AE41" i="10"/>
  <c r="V47" i="10"/>
  <c r="W47" i="10"/>
  <c r="P47" i="10"/>
  <c r="J47" i="10"/>
  <c r="K47" i="10"/>
  <c r="F47" i="10"/>
  <c r="D47" i="10"/>
  <c r="E47" i="10"/>
  <c r="D41" i="10"/>
  <c r="M41" i="10"/>
  <c r="K41" i="10"/>
  <c r="Q47" i="10"/>
  <c r="G47" i="10"/>
  <c r="Y41" i="10"/>
  <c r="E41" i="10"/>
  <c r="Q41" i="10"/>
  <c r="S41" i="10"/>
  <c r="G41" i="10"/>
  <c r="W41" i="10"/>
  <c r="AN41" i="10"/>
  <c r="AN47" i="10"/>
  <c r="I67" i="10"/>
  <c r="W63" i="7" l="1"/>
  <c r="K63" i="7"/>
  <c r="T71" i="7"/>
  <c r="T10" i="11" s="1"/>
  <c r="T41" i="11" s="1"/>
  <c r="S63" i="7"/>
  <c r="AO70" i="7"/>
  <c r="AS70" i="7"/>
  <c r="AB71" i="7"/>
  <c r="AB10" i="11" s="1"/>
  <c r="AB41" i="11" s="1"/>
  <c r="AB47" i="11" s="1"/>
  <c r="AC47" i="11" s="1"/>
  <c r="AH71" i="7"/>
  <c r="AH10" i="11" s="1"/>
  <c r="AH41" i="11" s="1"/>
  <c r="AH47" i="11" s="1"/>
  <c r="AI47" i="11" s="1"/>
  <c r="D71" i="7"/>
  <c r="D10" i="13" s="1"/>
  <c r="D41" i="13" s="1"/>
  <c r="D47" i="13" s="1"/>
  <c r="N71" i="7"/>
  <c r="N10" i="13" s="1"/>
  <c r="N41" i="13" s="1"/>
  <c r="AF71" i="7"/>
  <c r="AF10" i="13" s="1"/>
  <c r="AF41" i="13" s="1"/>
  <c r="AJ71" i="7"/>
  <c r="AJ10" i="10" s="1"/>
  <c r="AJ42" i="10" s="1"/>
  <c r="AJ48" i="10" s="1"/>
  <c r="AK48" i="10" s="1"/>
  <c r="AO63" i="7"/>
  <c r="P71" i="7"/>
  <c r="P10" i="13" s="1"/>
  <c r="P41" i="13" s="1"/>
  <c r="P47" i="13" s="1"/>
  <c r="Q47" i="13" s="1"/>
  <c r="AC63" i="7"/>
  <c r="AD71" i="7"/>
  <c r="AD10" i="13" s="1"/>
  <c r="AD41" i="13" s="1"/>
  <c r="AD47" i="13" s="1"/>
  <c r="AE47" i="13" s="1"/>
  <c r="L71" i="7"/>
  <c r="L10" i="13" s="1"/>
  <c r="L41" i="13" s="1"/>
  <c r="L47" i="13" s="1"/>
  <c r="AC54" i="7"/>
  <c r="AI54" i="7"/>
  <c r="Q54" i="7"/>
  <c r="K54" i="7"/>
  <c r="K71" i="7" s="1"/>
  <c r="W54" i="7"/>
  <c r="W71" i="7" s="1"/>
  <c r="V71" i="7"/>
  <c r="V10" i="11" s="1"/>
  <c r="V41" i="11" s="1"/>
  <c r="V47" i="11" s="1"/>
  <c r="W47" i="11" s="1"/>
  <c r="F71" i="7"/>
  <c r="F10" i="11" s="1"/>
  <c r="F41" i="11" s="1"/>
  <c r="F47" i="11" s="1"/>
  <c r="AS63" i="7"/>
  <c r="E54" i="7"/>
  <c r="H71" i="7"/>
  <c r="H10" i="11" s="1"/>
  <c r="H41" i="11" s="1"/>
  <c r="M54" i="7"/>
  <c r="AN54" i="7"/>
  <c r="AN71" i="7" s="1"/>
  <c r="AN10" i="10" s="1"/>
  <c r="AN42" i="10" s="1"/>
  <c r="O117" i="7"/>
  <c r="U117" i="7"/>
  <c r="S54" i="7"/>
  <c r="S71" i="7" s="1"/>
  <c r="S10" i="11" s="1"/>
  <c r="S41" i="11" s="1"/>
  <c r="AK41" i="10"/>
  <c r="AM67" i="10"/>
  <c r="AS67" i="10"/>
  <c r="AS59" i="10"/>
  <c r="AS56" i="10"/>
  <c r="AS66" i="13"/>
  <c r="AS54" i="13"/>
  <c r="AS56" i="13"/>
  <c r="AS60" i="13"/>
  <c r="AS59" i="13"/>
  <c r="AS115" i="7"/>
  <c r="AS56" i="11"/>
  <c r="AS58" i="11"/>
  <c r="AS60" i="11"/>
  <c r="AS62" i="11"/>
  <c r="AS64" i="11"/>
  <c r="AS55" i="11"/>
  <c r="AS59" i="11"/>
  <c r="AS61" i="11"/>
  <c r="AS63" i="11"/>
  <c r="AM66" i="11"/>
  <c r="AS66" i="11" s="1"/>
  <c r="AS54" i="11"/>
  <c r="AP54" i="7"/>
  <c r="AP71" i="7" s="1"/>
  <c r="AP10" i="10" s="1"/>
  <c r="AP42" i="10" s="1"/>
  <c r="AQ54" i="7"/>
  <c r="Y54" i="7"/>
  <c r="X71" i="7"/>
  <c r="X10" i="11" s="1"/>
  <c r="X41" i="11" s="1"/>
  <c r="X47" i="11" s="1"/>
  <c r="Y47" i="11" s="1"/>
  <c r="AM117" i="7"/>
  <c r="J71" i="7"/>
  <c r="J10" i="10" s="1"/>
  <c r="J42" i="10" s="1"/>
  <c r="J48" i="10" s="1"/>
  <c r="K48" i="10" s="1"/>
  <c r="AG117" i="7"/>
  <c r="AS113" i="7"/>
  <c r="AK54" i="7"/>
  <c r="M63" i="7"/>
  <c r="AI63" i="7"/>
  <c r="AA117" i="7"/>
  <c r="AS114" i="7"/>
  <c r="AQ70" i="7"/>
  <c r="AR54" i="7"/>
  <c r="AR71" i="7" s="1"/>
  <c r="AR10" i="11" s="1"/>
  <c r="AR41" i="11" s="1"/>
  <c r="R71" i="7"/>
  <c r="R10" i="10" s="1"/>
  <c r="R42" i="10" s="1"/>
  <c r="R48" i="10" s="1"/>
  <c r="S48" i="10" s="1"/>
  <c r="Q63" i="7"/>
  <c r="AQ63" i="7"/>
  <c r="AS54" i="7"/>
  <c r="AJ10" i="13"/>
  <c r="AJ41" i="13" s="1"/>
  <c r="AJ47" i="13" s="1"/>
  <c r="AK47" i="13" s="1"/>
  <c r="E63" i="7"/>
  <c r="AK63" i="7"/>
  <c r="D10" i="11"/>
  <c r="D41" i="11" s="1"/>
  <c r="D47" i="11" s="1"/>
  <c r="D10" i="10"/>
  <c r="D42" i="10" s="1"/>
  <c r="D48" i="10" s="1"/>
  <c r="AB10" i="13"/>
  <c r="AB41" i="13" s="1"/>
  <c r="AB47" i="13" s="1"/>
  <c r="AC47" i="13" s="1"/>
  <c r="AL10" i="10"/>
  <c r="AL42" i="10" s="1"/>
  <c r="AL10" i="11"/>
  <c r="AL41" i="11" s="1"/>
  <c r="AL10" i="13"/>
  <c r="AL41" i="13" s="1"/>
  <c r="AD10" i="10"/>
  <c r="AD42" i="10" s="1"/>
  <c r="AD48" i="10" s="1"/>
  <c r="AE48" i="10" s="1"/>
  <c r="Z10" i="13"/>
  <c r="Z41" i="13" s="1"/>
  <c r="G54" i="7"/>
  <c r="AS106" i="7"/>
  <c r="AE54" i="7"/>
  <c r="G63" i="7"/>
  <c r="AE63" i="7"/>
  <c r="Y63" i="7"/>
  <c r="AO54" i="7"/>
  <c r="AO71" i="7" s="1"/>
  <c r="AJ10" i="11"/>
  <c r="AJ41" i="11" s="1"/>
  <c r="AJ47" i="11" s="1"/>
  <c r="AK47" i="11" s="1"/>
  <c r="Z10" i="11"/>
  <c r="Z41" i="11" s="1"/>
  <c r="AS105" i="7"/>
  <c r="AS112" i="7"/>
  <c r="AS107" i="7"/>
  <c r="AS108" i="7"/>
  <c r="AS109" i="7"/>
  <c r="AS116" i="7"/>
  <c r="AS111" i="7"/>
  <c r="AS110" i="7"/>
  <c r="I117" i="7"/>
  <c r="AH10" i="10" l="1"/>
  <c r="AH42" i="10" s="1"/>
  <c r="AH48" i="10" s="1"/>
  <c r="AI48" i="10" s="1"/>
  <c r="AD10" i="11"/>
  <c r="AD41" i="11" s="1"/>
  <c r="AD47" i="11" s="1"/>
  <c r="AE47" i="11" s="1"/>
  <c r="AH10" i="13"/>
  <c r="AH41" i="13" s="1"/>
  <c r="AH47" i="13" s="1"/>
  <c r="AI47" i="13" s="1"/>
  <c r="N10" i="10"/>
  <c r="N42" i="10" s="1"/>
  <c r="N10" i="11"/>
  <c r="N41" i="11" s="1"/>
  <c r="L10" i="10"/>
  <c r="L42" i="10" s="1"/>
  <c r="L48" i="10" s="1"/>
  <c r="M48" i="10" s="1"/>
  <c r="L10" i="11"/>
  <c r="L41" i="11" s="1"/>
  <c r="L47" i="11" s="1"/>
  <c r="M47" i="11" s="1"/>
  <c r="AB10" i="10"/>
  <c r="AB42" i="10" s="1"/>
  <c r="AB48" i="10" s="1"/>
  <c r="AC48" i="10" s="1"/>
  <c r="P10" i="11"/>
  <c r="P41" i="11" s="1"/>
  <c r="P47" i="11" s="1"/>
  <c r="Q47" i="11" s="1"/>
  <c r="T10" i="10"/>
  <c r="T42" i="10" s="1"/>
  <c r="P10" i="10"/>
  <c r="P42" i="10" s="1"/>
  <c r="P48" i="10" s="1"/>
  <c r="Q48" i="10" s="1"/>
  <c r="T10" i="13"/>
  <c r="T41" i="13" s="1"/>
  <c r="H10" i="10"/>
  <c r="H42" i="10" s="1"/>
  <c r="AF10" i="11"/>
  <c r="AF41" i="11" s="1"/>
  <c r="AI71" i="7"/>
  <c r="AI10" i="11" s="1"/>
  <c r="AI41" i="11" s="1"/>
  <c r="AC71" i="7"/>
  <c r="AC10" i="11" s="1"/>
  <c r="AC41" i="11" s="1"/>
  <c r="AF10" i="10"/>
  <c r="AF42" i="10" s="1"/>
  <c r="AK71" i="7"/>
  <c r="AK10" i="11" s="1"/>
  <c r="AK41" i="11" s="1"/>
  <c r="Q71" i="7"/>
  <c r="Q10" i="13" s="1"/>
  <c r="Q41" i="13" s="1"/>
  <c r="M71" i="7"/>
  <c r="M10" i="11" s="1"/>
  <c r="M41" i="11" s="1"/>
  <c r="S10" i="10"/>
  <c r="S42" i="10" s="1"/>
  <c r="S10" i="13"/>
  <c r="S41" i="13" s="1"/>
  <c r="F10" i="10"/>
  <c r="F42" i="10" s="1"/>
  <c r="F48" i="10" s="1"/>
  <c r="G48" i="10" s="1"/>
  <c r="AC10" i="13"/>
  <c r="AC41" i="13" s="1"/>
  <c r="W10" i="13"/>
  <c r="W41" i="13" s="1"/>
  <c r="W10" i="10"/>
  <c r="W42" i="10" s="1"/>
  <c r="W10" i="11"/>
  <c r="W41" i="11" s="1"/>
  <c r="V10" i="10"/>
  <c r="V42" i="10" s="1"/>
  <c r="V48" i="10" s="1"/>
  <c r="W48" i="10" s="1"/>
  <c r="V10" i="13"/>
  <c r="V41" i="13" s="1"/>
  <c r="V47" i="13" s="1"/>
  <c r="W47" i="13" s="1"/>
  <c r="H10" i="13"/>
  <c r="H41" i="13" s="1"/>
  <c r="E71" i="7"/>
  <c r="E10" i="10" s="1"/>
  <c r="E42" i="10" s="1"/>
  <c r="F10" i="13"/>
  <c r="F41" i="13" s="1"/>
  <c r="F47" i="13" s="1"/>
  <c r="G47" i="13" s="1"/>
  <c r="X10" i="10"/>
  <c r="X42" i="10" s="1"/>
  <c r="X48" i="10" s="1"/>
  <c r="Y48" i="10" s="1"/>
  <c r="X10" i="13"/>
  <c r="X41" i="13" s="1"/>
  <c r="X47" i="13" s="1"/>
  <c r="Y47" i="13" s="1"/>
  <c r="R10" i="11"/>
  <c r="R41" i="11" s="1"/>
  <c r="R47" i="11" s="1"/>
  <c r="S47" i="11" s="1"/>
  <c r="AS71" i="7"/>
  <c r="AS10" i="10" s="1"/>
  <c r="AS42" i="10" s="1"/>
  <c r="G71" i="7"/>
  <c r="G10" i="13" s="1"/>
  <c r="G41" i="13" s="1"/>
  <c r="AQ71" i="7"/>
  <c r="AQ10" i="13" s="1"/>
  <c r="AQ41" i="13" s="1"/>
  <c r="AR10" i="13"/>
  <c r="AR41" i="13" s="1"/>
  <c r="R10" i="13"/>
  <c r="R41" i="13" s="1"/>
  <c r="R47" i="13" s="1"/>
  <c r="S47" i="13" s="1"/>
  <c r="AS117" i="7"/>
  <c r="AR10" i="10"/>
  <c r="AR42" i="10" s="1"/>
  <c r="AP10" i="11"/>
  <c r="AP41" i="11" s="1"/>
  <c r="AP10" i="13"/>
  <c r="AP41" i="13" s="1"/>
  <c r="AN10" i="13"/>
  <c r="AN41" i="13" s="1"/>
  <c r="J10" i="11"/>
  <c r="J41" i="11" s="1"/>
  <c r="J47" i="11" s="1"/>
  <c r="K47" i="11" s="1"/>
  <c r="J10" i="13"/>
  <c r="J41" i="13" s="1"/>
  <c r="J47" i="13" s="1"/>
  <c r="K47" i="13" s="1"/>
  <c r="AN10" i="11"/>
  <c r="AN41" i="11" s="1"/>
  <c r="Y71" i="7"/>
  <c r="Y10" i="11" s="1"/>
  <c r="Y41" i="11" s="1"/>
  <c r="AK10" i="10"/>
  <c r="AK42" i="10" s="1"/>
  <c r="AO10" i="11"/>
  <c r="AO41" i="11" s="1"/>
  <c r="AO10" i="10"/>
  <c r="AO42" i="10" s="1"/>
  <c r="AO10" i="13"/>
  <c r="AO41" i="13" s="1"/>
  <c r="E48" i="10"/>
  <c r="K10" i="13"/>
  <c r="K41" i="13" s="1"/>
  <c r="K10" i="11"/>
  <c r="K41" i="11" s="1"/>
  <c r="K10" i="10"/>
  <c r="K42" i="10" s="1"/>
  <c r="E47" i="13"/>
  <c r="G47" i="11"/>
  <c r="AE71" i="7"/>
  <c r="M47" i="13"/>
  <c r="E47" i="11"/>
  <c r="M10" i="10" l="1"/>
  <c r="M42" i="10" s="1"/>
  <c r="M10" i="13"/>
  <c r="M41" i="13" s="1"/>
  <c r="AC10" i="10"/>
  <c r="AC42" i="10" s="1"/>
  <c r="Q10" i="11"/>
  <c r="Q41" i="11" s="1"/>
  <c r="AI10" i="10"/>
  <c r="AI42" i="10" s="1"/>
  <c r="AO48" i="10"/>
  <c r="Q10" i="10"/>
  <c r="Q42" i="10" s="1"/>
  <c r="G10" i="10"/>
  <c r="G42" i="10" s="1"/>
  <c r="AQ48" i="10"/>
  <c r="AI10" i="13"/>
  <c r="AI41" i="13" s="1"/>
  <c r="G10" i="11"/>
  <c r="G41" i="11" s="1"/>
  <c r="AK10" i="13"/>
  <c r="AK41" i="13" s="1"/>
  <c r="AN48" i="10"/>
  <c r="AP48" i="10"/>
  <c r="AQ47" i="13"/>
  <c r="Y10" i="10"/>
  <c r="Y42" i="10" s="1"/>
  <c r="AO47" i="11"/>
  <c r="AN47" i="11"/>
  <c r="AP47" i="11"/>
  <c r="AQ47" i="11"/>
  <c r="E10" i="11"/>
  <c r="E41" i="11" s="1"/>
  <c r="E10" i="13"/>
  <c r="E41" i="13" s="1"/>
  <c r="AP47" i="13"/>
  <c r="AQ10" i="11"/>
  <c r="AQ41" i="11" s="1"/>
  <c r="AS10" i="13"/>
  <c r="AS41" i="13" s="1"/>
  <c r="Y10" i="13"/>
  <c r="Y41" i="13" s="1"/>
  <c r="AS10" i="11"/>
  <c r="AS41" i="11" s="1"/>
  <c r="AQ10" i="10"/>
  <c r="AQ42" i="10" s="1"/>
  <c r="AN47" i="13"/>
  <c r="AO47" i="13"/>
  <c r="AE10" i="10"/>
  <c r="AE42" i="10" s="1"/>
  <c r="AE10" i="13"/>
  <c r="AE41" i="13" s="1"/>
  <c r="AE10" i="11"/>
  <c r="AE41" i="11" s="1"/>
</calcChain>
</file>

<file path=xl/sharedStrings.xml><?xml version="1.0" encoding="utf-8"?>
<sst xmlns="http://schemas.openxmlformats.org/spreadsheetml/2006/main" count="1665" uniqueCount="405">
  <si>
    <t xml:space="preserve"> TANÓRA-, KREDIT- ÉS VIZSGATERV </t>
  </si>
  <si>
    <t>tantárgy kódja</t>
  </si>
  <si>
    <t>tantárgy jellege</t>
  </si>
  <si>
    <t>tanulmányi terület/tantárgy</t>
  </si>
  <si>
    <t>félév/szemeszter</t>
  </si>
  <si>
    <t>összesen</t>
  </si>
  <si>
    <t>1.</t>
  </si>
  <si>
    <t>2.</t>
  </si>
  <si>
    <t>3.</t>
  </si>
  <si>
    <t>4.</t>
  </si>
  <si>
    <t>5.</t>
  </si>
  <si>
    <t>6.</t>
  </si>
  <si>
    <t>elm.</t>
  </si>
  <si>
    <t>gyak.</t>
  </si>
  <si>
    <t>kredit</t>
  </si>
  <si>
    <t>K</t>
  </si>
  <si>
    <t>Kreditet nem képező tantárgyak</t>
  </si>
  <si>
    <t>x</t>
  </si>
  <si>
    <t>Kreditet nem képező tantárgyak összesen:</t>
  </si>
  <si>
    <t>SZV</t>
  </si>
  <si>
    <t>Szakmai gyakorlat 1.</t>
  </si>
  <si>
    <t>Szakmai gyakorlat 2.</t>
  </si>
  <si>
    <t>SZÁMONKÉRÉSEK ÖSSZESÍTŐ</t>
  </si>
  <si>
    <t>Aláírás (A)</t>
  </si>
  <si>
    <t>Beszámoló (B)</t>
  </si>
  <si>
    <t>Alapvizsga (AV)</t>
  </si>
  <si>
    <t>FÉLÉVENKÉNT SZÁMONKÉRÉSEK ÖSSZESEN:</t>
  </si>
  <si>
    <t>heti tanóra</t>
  </si>
  <si>
    <t>félévi tanóra</t>
  </si>
  <si>
    <t>ÖSSZES TANÓRARENDI TANÓRA</t>
  </si>
  <si>
    <t>Szabadon választható 1.</t>
  </si>
  <si>
    <t>Szabadon választható 2.</t>
  </si>
  <si>
    <t>Szabadon választható 3.</t>
  </si>
  <si>
    <t>KV</t>
  </si>
  <si>
    <t>Kollokvium (K)</t>
  </si>
  <si>
    <t>Kollokvium (((zárvizsga tárgy((K(Z)))</t>
  </si>
  <si>
    <t>számonkérés</t>
  </si>
  <si>
    <t>heti kontaktóra</t>
  </si>
  <si>
    <t>félévi összes</t>
  </si>
  <si>
    <t>összes</t>
  </si>
  <si>
    <t>X</t>
  </si>
  <si>
    <t xml:space="preserve"> SZAKON ÖSSZESEN</t>
  </si>
  <si>
    <t>ÖSSZES TANÓRARENDI KONTAKTÓRA</t>
  </si>
  <si>
    <t>elmélet + gyakorlat heti összes tanóra</t>
  </si>
  <si>
    <t>KR</t>
  </si>
  <si>
    <t xml:space="preserve">számonkérés   </t>
  </si>
  <si>
    <t xml:space="preserve">számonkérés    </t>
  </si>
  <si>
    <t>TÁRGYFELELŐS SZERVEZETI EGYSÉG</t>
  </si>
  <si>
    <t>TÁRGYFELELŐS SZEMÉLY</t>
  </si>
  <si>
    <t>Szabadon választható tantárgyak (lista)</t>
  </si>
  <si>
    <t>Szakirány/specializáció tárgyai</t>
  </si>
  <si>
    <t>Szakirány/specializáció összesen</t>
  </si>
  <si>
    <t>Törzsanyag tárgyai</t>
  </si>
  <si>
    <t>TÖRZSANYAG ÖSSZESEN</t>
  </si>
  <si>
    <t>ÖSSZES TANÓRA</t>
  </si>
  <si>
    <t>Szakdolgozat/Diplomamunka tantárgyak összesen:</t>
  </si>
  <si>
    <t>Szakdolgozat/Diplomamunka tantárgya</t>
  </si>
  <si>
    <t>Évközi értékelés  (ÉÉ)</t>
  </si>
  <si>
    <t>Évközi értékelés (((zárvizsga tárgy((ÉÉ(Z)))</t>
  </si>
  <si>
    <t>Gyakorlati jegy(GYJ)</t>
  </si>
  <si>
    <t>Gyakorlati jegy (((zárvizsga tárgy((GYJ(Z)))</t>
  </si>
  <si>
    <t>Komplex vizsga (KV)</t>
  </si>
  <si>
    <t>Szigorlat (SZG)</t>
  </si>
  <si>
    <t>Zárvizsga tárgy(ZV)</t>
  </si>
  <si>
    <t>KATASZTRÓFAVÉDELEM ALAPKÉPZÉSI SZAK</t>
  </si>
  <si>
    <t>teljes idejű képzésben, nappali munkarend szerint tanuló hallgatók részére</t>
  </si>
  <si>
    <t>Szakdolgozat készítése</t>
  </si>
  <si>
    <t>Környezetbiztonság</t>
  </si>
  <si>
    <t>VKMTB49</t>
  </si>
  <si>
    <t>VKMTB59</t>
  </si>
  <si>
    <t>Katasztrófavédelmi műveletek</t>
  </si>
  <si>
    <t>VKMTB69</t>
  </si>
  <si>
    <t>Önkormányzatok katasztrófavédelmi feladatai</t>
  </si>
  <si>
    <t>VTMTB49</t>
  </si>
  <si>
    <t>Tűzoltó beavatkozások logisztikája</t>
  </si>
  <si>
    <t>VTMTB59</t>
  </si>
  <si>
    <t>Kényszerhelyzeti döntéshozatal technikái</t>
  </si>
  <si>
    <t>VTMTB69</t>
  </si>
  <si>
    <t>Innovatív tűzoltó technikák</t>
  </si>
  <si>
    <t>Ipari kémia alapjai</t>
  </si>
  <si>
    <t>Ipari szennyezés megelőzése</t>
  </si>
  <si>
    <t>Veszélyes áru szállítás kocázatelemzésének alapjai</t>
  </si>
  <si>
    <t>VIBTB49</t>
  </si>
  <si>
    <t>VIBTB59</t>
  </si>
  <si>
    <t>VIBTB69</t>
  </si>
  <si>
    <t xml:space="preserve">A veszélyes áru szállítás hatósági ellenőrzésének módszertana </t>
  </si>
  <si>
    <t>Industrial Accident Preparedness (Ipari baleset-elhárítás)</t>
  </si>
  <si>
    <t>Basics of Industrial Safety (Iparbiztonság)</t>
  </si>
  <si>
    <t>VIBTB79</t>
  </si>
  <si>
    <t>VIBTB89</t>
  </si>
  <si>
    <t>VIBTB39A</t>
  </si>
  <si>
    <t>Decision making in emergencies (Kényszerhelyzeti döntéshozatal technikái)</t>
  </si>
  <si>
    <t>Firefighting and technical rescue 1.(Tűzoltási és műszaki mentési ismeretek 1.)</t>
  </si>
  <si>
    <t>VTMTB59A</t>
  </si>
  <si>
    <t>VTMTB41A</t>
  </si>
  <si>
    <t>RRVTB06</t>
  </si>
  <si>
    <t>Testnevelés 1.</t>
  </si>
  <si>
    <t>Testnevelés 2.</t>
  </si>
  <si>
    <t>Testnevelés 3.</t>
  </si>
  <si>
    <t>Testnevelés 4.</t>
  </si>
  <si>
    <t>Testnevelés 5.</t>
  </si>
  <si>
    <t>Testnevelés 6.</t>
  </si>
  <si>
    <t>A</t>
  </si>
  <si>
    <t>BM1 Általános szolgálati ismeretek</t>
  </si>
  <si>
    <t>AM1 Környezetvédelem</t>
  </si>
  <si>
    <t>BM2 Közrendvédelem</t>
  </si>
  <si>
    <t>AM2 Szakmatörténet</t>
  </si>
  <si>
    <t>BM3 Lőkiképzés</t>
  </si>
  <si>
    <t>AM3 Veszélyes technológiák</t>
  </si>
  <si>
    <t>BM4 Rendőri testnevelés, önvédelem</t>
  </si>
  <si>
    <t>AM4 Veszélyes üzemek biztonságszervezése</t>
  </si>
  <si>
    <t>A BM modul tantárgy csak a tisztjelölt hallgatók részére kötelező</t>
  </si>
  <si>
    <t>Veszélyhelyzeti ismeret 1.</t>
  </si>
  <si>
    <t>Veszélyhelyzeti ismeret 2.</t>
  </si>
  <si>
    <t>Katasztrófavédelmi informatikai rendszerek</t>
  </si>
  <si>
    <t>Nemzetközi katasztrófavédelmi jog</t>
  </si>
  <si>
    <t>Pedagógiai alapismeretek</t>
  </si>
  <si>
    <t>Sugárvédelem</t>
  </si>
  <si>
    <t xml:space="preserve">Katasztrófapszichológia </t>
  </si>
  <si>
    <t>Szakdolgozat védése</t>
  </si>
  <si>
    <t>Komplex szóbeli záróvizsga</t>
  </si>
  <si>
    <t>Polgári védelmi szakismeret 1.</t>
  </si>
  <si>
    <t>Katasztrófavédelmi-, és polgári védelmi ismeretek 1.</t>
  </si>
  <si>
    <t>Égéselmélet</t>
  </si>
  <si>
    <t>Épületszerkezetek</t>
  </si>
  <si>
    <t>Vezetés és szervezés elmélet</t>
  </si>
  <si>
    <t>Térinformatika alapjai</t>
  </si>
  <si>
    <t>Katasztrófavédelmi-, és polgári védelmi ismeretek 2.</t>
  </si>
  <si>
    <t>Iparbiztonságtan 1.</t>
  </si>
  <si>
    <t>Kritikus infrastruktúra védelem 1.</t>
  </si>
  <si>
    <t>Veszélyes anyagokkal kapcsolatos tevékenységek 1.</t>
  </si>
  <si>
    <t>Tűzoltási és katasztrófa-elhárítási technikai ismeretek 1.</t>
  </si>
  <si>
    <t>Iparbiztonságtan 2.</t>
  </si>
  <si>
    <t>Kritikus infrastruktúra védelem 2.</t>
  </si>
  <si>
    <t>Veszélyes anyagokkal kapcsolatos tevékenységek 2.</t>
  </si>
  <si>
    <t>Ipari- és közlekedési veszélyhelyzetek felszámolása 1.</t>
  </si>
  <si>
    <t>Tűzoltási és katasztrófa-elhárítási technikai ismeretek 2.</t>
  </si>
  <si>
    <t>Iparbiztonság gazdasági alapjai</t>
  </si>
  <si>
    <t>Iparbiztonságtan 3.</t>
  </si>
  <si>
    <t>Kritikus infrastruktúra védelem 3.</t>
  </si>
  <si>
    <t>Ipari- és közlekedési veszélyhelyzetek felszámolása 2.</t>
  </si>
  <si>
    <t>ÉÉ(Z)</t>
  </si>
  <si>
    <t xml:space="preserve">Szakdolgozat készítése </t>
  </si>
  <si>
    <t>Katasztrófa-elhárítás technikai ismeretek 1.</t>
  </si>
  <si>
    <t>Polgári védelmi szakismeret 2.</t>
  </si>
  <si>
    <t>Katasztrófa megelőzés 1.</t>
  </si>
  <si>
    <t>Tűzvédelmi szakismeret</t>
  </si>
  <si>
    <t>Katasztrófák következményeinek felszámolása 1.</t>
  </si>
  <si>
    <t>Katasztrófa-elhárítás technikai ismeretek 2.</t>
  </si>
  <si>
    <t>ÉÉ</t>
  </si>
  <si>
    <t>Polgári védelmi szakismeret 3.</t>
  </si>
  <si>
    <t>Katasztrófa megelőzés 2.</t>
  </si>
  <si>
    <t>Katasztrófák következményeinek felszámolása 2.</t>
  </si>
  <si>
    <t>Katasztrófavédelem finanszírozási, logisztikai rendszere</t>
  </si>
  <si>
    <t>Iparbiztonsági ismeretek</t>
  </si>
  <si>
    <t>Katasztrófa megelőzés 3.</t>
  </si>
  <si>
    <t>GYJ(Z)</t>
  </si>
  <si>
    <t>GYJ</t>
  </si>
  <si>
    <t>Tűzvizsgálat alapjai</t>
  </si>
  <si>
    <t>VKMTB42</t>
  </si>
  <si>
    <t>VTMTB44</t>
  </si>
  <si>
    <t>VKMTB32</t>
  </si>
  <si>
    <t xml:space="preserve">Tűzoltó technikai ismeretek 1. </t>
  </si>
  <si>
    <t xml:space="preserve">Tűzoltási és műszaki mentési ismeretek 1. </t>
  </si>
  <si>
    <t xml:space="preserve">Tűzmegelőzési ismeretek 1. </t>
  </si>
  <si>
    <t>VTMTB43</t>
  </si>
  <si>
    <t>VTMTB41</t>
  </si>
  <si>
    <t>VTMTB42</t>
  </si>
  <si>
    <t xml:space="preserve">Tűzoltó technikai ismeretek 3. </t>
  </si>
  <si>
    <t xml:space="preserve">Tűzoltási és műszaki mentési ismeretek 3. </t>
  </si>
  <si>
    <t xml:space="preserve">Tűzmegelőzési ismeretek 3. </t>
  </si>
  <si>
    <t>Tűzvizsgálattan 2.</t>
  </si>
  <si>
    <t>Katasztrófavédelem finanszírozási és logisztikai rendszere</t>
  </si>
  <si>
    <t>Iparbiztonsági szakismeret</t>
  </si>
  <si>
    <t xml:space="preserve">Tűzoltó technikai ismeretek 2. </t>
  </si>
  <si>
    <t xml:space="preserve">Tűzoltási és műszaki mentési ismeretek 2. </t>
  </si>
  <si>
    <t xml:space="preserve">Tűzmegelőzési ismeretek 2. </t>
  </si>
  <si>
    <t>Tűzvizsgálattan 1.</t>
  </si>
  <si>
    <t>VIBTB46</t>
  </si>
  <si>
    <t>VTMTB53</t>
  </si>
  <si>
    <t>VTMTB51</t>
  </si>
  <si>
    <t>VTMTB52</t>
  </si>
  <si>
    <t>VTMTB54</t>
  </si>
  <si>
    <t>VKMTB61</t>
  </si>
  <si>
    <t>VTMTB63</t>
  </si>
  <si>
    <t>VTMTB61</t>
  </si>
  <si>
    <t>VTMTB62</t>
  </si>
  <si>
    <t>VKMTB64</t>
  </si>
  <si>
    <t>VTMTB92</t>
  </si>
  <si>
    <t>VTMTB94</t>
  </si>
  <si>
    <t>VTMTB98</t>
  </si>
  <si>
    <t>VTMTB99</t>
  </si>
  <si>
    <t>VIBTB92</t>
  </si>
  <si>
    <t>VIBTB94</t>
  </si>
  <si>
    <t>VIBTB98</t>
  </si>
  <si>
    <t>VIBTB99</t>
  </si>
  <si>
    <t>VIBTB51</t>
  </si>
  <si>
    <t>VIBTB52</t>
  </si>
  <si>
    <t>VIBTB53</t>
  </si>
  <si>
    <t>VIBTB54</t>
  </si>
  <si>
    <t>VTMTB58</t>
  </si>
  <si>
    <t>VIBTB61</t>
  </si>
  <si>
    <t>VIBTB64</t>
  </si>
  <si>
    <t>VIBTB41</t>
  </si>
  <si>
    <t>VIBTB42</t>
  </si>
  <si>
    <t>VIBTB43</t>
  </si>
  <si>
    <t>VTMTB45</t>
  </si>
  <si>
    <t>KATASZTRÓFAVÉDELMI MŰVELETI SZAKIRÁNY</t>
  </si>
  <si>
    <t>IPARBIZTONSÁGI SZAKIRÁNY</t>
  </si>
  <si>
    <t>TŰZVÉDELMI ÉS MENTÉSIRÁNYÍTÁSI SZAKIRÁNY</t>
  </si>
  <si>
    <t>VKMTB33</t>
  </si>
  <si>
    <t>VTMTB47</t>
  </si>
  <si>
    <t>VKMTB43</t>
  </si>
  <si>
    <t>VKMTB44</t>
  </si>
  <si>
    <t>VTMTB46</t>
  </si>
  <si>
    <t>VKMTB45</t>
  </si>
  <si>
    <t>VTMTB57</t>
  </si>
  <si>
    <t>VKMTB53</t>
  </si>
  <si>
    <t>VKMTB54</t>
  </si>
  <si>
    <t>VKMTB55</t>
  </si>
  <si>
    <t>VIBTB67</t>
  </si>
  <si>
    <t>VTMTB65</t>
  </si>
  <si>
    <t>RKNIB01</t>
  </si>
  <si>
    <t>VKMTB14</t>
  </si>
  <si>
    <t>VTMTB12</t>
  </si>
  <si>
    <t>RKNIB02</t>
  </si>
  <si>
    <t>VIBTB10</t>
  </si>
  <si>
    <t>VIBTB20</t>
  </si>
  <si>
    <t>RTKTB11</t>
  </si>
  <si>
    <t>RTKTB12</t>
  </si>
  <si>
    <t>RTKTB13</t>
  </si>
  <si>
    <t>RTKTB14</t>
  </si>
  <si>
    <t>RTKTB15</t>
  </si>
  <si>
    <t>RTKTB16</t>
  </si>
  <si>
    <t>VKMTB98</t>
  </si>
  <si>
    <t>VKMTB99</t>
  </si>
  <si>
    <t>VKMTB92</t>
  </si>
  <si>
    <t>VKMTB94</t>
  </si>
  <si>
    <t>Dr. Kovács Gábor</t>
  </si>
  <si>
    <t>VIBTB13</t>
  </si>
  <si>
    <t>VKMTB41</t>
  </si>
  <si>
    <t>VKMTB51</t>
  </si>
  <si>
    <t>VIBTB23</t>
  </si>
  <si>
    <t>VKMTB12</t>
  </si>
  <si>
    <t xml:space="preserve">RMTTB08 </t>
  </si>
  <si>
    <t>RMTTB03</t>
  </si>
  <si>
    <t>RRVTB01</t>
  </si>
  <si>
    <t>HGEOB01</t>
  </si>
  <si>
    <t>VKMTB52</t>
  </si>
  <si>
    <t>NKE-RTK-KVI-KMT</t>
  </si>
  <si>
    <t>NKE-RTK-KVI-TMT</t>
  </si>
  <si>
    <t>NKE-RTK-KVI-IBT</t>
  </si>
  <si>
    <t>A katasztrófavédelem büntetőjogi és magánjogi aspektusai</t>
  </si>
  <si>
    <t>NKE-RTK-KVI-MKT</t>
  </si>
  <si>
    <t>VTMTB64</t>
  </si>
  <si>
    <t>Dangerous good’s transportation safety</t>
  </si>
  <si>
    <t>Protection against major accident's hazards</t>
  </si>
  <si>
    <t>Alkotmányjog</t>
  </si>
  <si>
    <t>Katasztrófavédelem felelősségi rendszere</t>
  </si>
  <si>
    <t>Az AM modul a kettősjogállású és a önköltséges hallgatók részére kötelező</t>
  </si>
  <si>
    <t>Tűzmegelőzés 1.</t>
  </si>
  <si>
    <t>Tűzmegelőzés 2.</t>
  </si>
  <si>
    <t>Tűzmegelőzési szakismeret 1.</t>
  </si>
  <si>
    <t>Tűzmegelőzési szakismeret 2.</t>
  </si>
  <si>
    <t>NKE-RTK-RVT</t>
  </si>
  <si>
    <t>Dr. Buzás Gábor</t>
  </si>
  <si>
    <t>Kirovné Dr. Rácz Réka Magdolna</t>
  </si>
  <si>
    <t>NKE-RTK-KPT</t>
  </si>
  <si>
    <t>NKE-RTK-KRJ</t>
  </si>
  <si>
    <t>NKE-RTK-RMT</t>
  </si>
  <si>
    <t>NKE-HHK-KLI-TTT</t>
  </si>
  <si>
    <t>NKE-HHK-MTT</t>
  </si>
  <si>
    <t>Dr. Kállai Attila</t>
  </si>
  <si>
    <t>Prof. Dr. Kóródi Gyula</t>
  </si>
  <si>
    <t>Dr. Nováky Mónika</t>
  </si>
  <si>
    <t>NKE-RTK-KNI</t>
  </si>
  <si>
    <t>Dr. Simon Attila</t>
  </si>
  <si>
    <t>RKBTB81</t>
  </si>
  <si>
    <t>NKE-RTK-KBT</t>
  </si>
  <si>
    <t>Papp Dávid</t>
  </si>
  <si>
    <t>Dr. Hesz József</t>
  </si>
  <si>
    <t>NKE-RTK-TKT</t>
  </si>
  <si>
    <t>Dr. Freyer Gyula Tamás</t>
  </si>
  <si>
    <t>Dr. Vass Gyula Géza</t>
  </si>
  <si>
    <t>Dr. Hegedűs Judit</t>
  </si>
  <si>
    <t>Dr. Teknős László</t>
  </si>
  <si>
    <t>Dr. Ambrusz József</t>
  </si>
  <si>
    <t>Dr. Rácz Sándor</t>
  </si>
  <si>
    <t>Dr. Restás Ágoston</t>
  </si>
  <si>
    <t>Horváth Hermina</t>
  </si>
  <si>
    <t>Dr. Dobor József</t>
  </si>
  <si>
    <t>Dr. Kátai-Urbán Lajos</t>
  </si>
  <si>
    <t>Dr. Bognár Balázs Lajos</t>
  </si>
  <si>
    <t>Dr. Pántya Péter</t>
  </si>
  <si>
    <t>Dr. Érces Gergő</t>
  </si>
  <si>
    <t>VKMTB56</t>
  </si>
  <si>
    <t>VKMTB36</t>
  </si>
  <si>
    <t>VKMTB23</t>
  </si>
  <si>
    <t>VKMTB57</t>
  </si>
  <si>
    <t>VIBTB31</t>
  </si>
  <si>
    <t>VTMTB31</t>
  </si>
  <si>
    <t>VTMTB32</t>
  </si>
  <si>
    <t>VIBTB87</t>
  </si>
  <si>
    <t>VIBTB88</t>
  </si>
  <si>
    <t>VTMTB81</t>
  </si>
  <si>
    <t>VTMTB82</t>
  </si>
  <si>
    <t>VIBTB55</t>
  </si>
  <si>
    <t>VTMTB83</t>
  </si>
  <si>
    <t>VTMTB84</t>
  </si>
  <si>
    <t>VTMTB85</t>
  </si>
  <si>
    <t>NKE-ÁNTK</t>
  </si>
  <si>
    <t>középfokú (B2) komplex típusú nyelvvizsga vagy ezzel egyenértékű érettségi bizonyítvány, vagy oklevél szükséges.</t>
  </si>
  <si>
    <t>ÁCITB01</t>
  </si>
  <si>
    <t>NKE-ÁNTK-CIT</t>
  </si>
  <si>
    <t>Dr. habil. Hollán Miklós</t>
  </si>
  <si>
    <t>VIBTB72</t>
  </si>
  <si>
    <t>Katasztrófavédelmi egészségügyi ismeretek</t>
  </si>
  <si>
    <t>Katasztrófavédelmi jog és igazgatás 1.</t>
  </si>
  <si>
    <t>Katasztrófavédelmi jog és igazgatás 2.</t>
  </si>
  <si>
    <t>Katasztrófa elhárítás beavatkozás rendszere 1.</t>
  </si>
  <si>
    <t>Katasztrófa elhárítás beavatkozás rendszere 2.</t>
  </si>
  <si>
    <t>A katasztrófavédelem hatósági és szakhatsági eljárásai</t>
  </si>
  <si>
    <t xml:space="preserve">Rendvédelmi ismeretek </t>
  </si>
  <si>
    <t>RKRJB01</t>
  </si>
  <si>
    <t>RKRJB02</t>
  </si>
  <si>
    <t>Prof. Dr. Chronowski Nóra</t>
  </si>
  <si>
    <t>Statika matematikai alapjai KV</t>
  </si>
  <si>
    <t>Mechanika KV</t>
  </si>
  <si>
    <t>VIBTB11</t>
  </si>
  <si>
    <t>Alkalmazott kémia</t>
  </si>
  <si>
    <t>Szakirány tárgyai</t>
  </si>
  <si>
    <t>Szakirány összesen</t>
  </si>
  <si>
    <t>dr. Gáspár Miklós</t>
  </si>
  <si>
    <t>Hatósági eljárás és közigazgatási perjog</t>
  </si>
  <si>
    <t>KATASZTRÓFAVÉDELEM ALAPKÉPZÉSI SZAK, KATASZRÓFAVÉDELMI MŰVELETI SZAKIRÁNY</t>
  </si>
  <si>
    <t>ELŐTANULMÁNYI REND</t>
  </si>
  <si>
    <t>Kódszám</t>
  </si>
  <si>
    <t>Tanulmányi terület/tantárgy</t>
  </si>
  <si>
    <t>ELŐTANULMÁNYI KÖTELEZETTSÉG</t>
  </si>
  <si>
    <t>Tantárgy</t>
  </si>
  <si>
    <t>Kat. elhárítás beavatkozás rendszere 2.</t>
  </si>
  <si>
    <t>VTMTB55</t>
  </si>
  <si>
    <t>Kat. elhárítás beavatkozás rendszere 1.</t>
  </si>
  <si>
    <t>Testnevelés 1</t>
  </si>
  <si>
    <t>Testnevelés 2</t>
  </si>
  <si>
    <t>Testnevelés 3</t>
  </si>
  <si>
    <t>Testnevelés 4</t>
  </si>
  <si>
    <t>Testnevelés 5</t>
  </si>
  <si>
    <t>KATASZTRÓFAVÉDELEM ALAPKÉPZÉSI SZAK, TŰZVÉDELMI ÉS MENTÉSIRÁNYÍTÁSI SZAKIRÁNY</t>
  </si>
  <si>
    <t>Tűzoltási és műszaki mentési ismeretek 2.</t>
  </si>
  <si>
    <t>Tűzoltási és műszaki mentési ismeretek 1.</t>
  </si>
  <si>
    <t>Tűzoltási és műszaki mentési ismeretek 3.</t>
  </si>
  <si>
    <t>Tűzmegelőzési ismeretek 3.</t>
  </si>
  <si>
    <t>Tűzmegelőzési ismeretek 2.</t>
  </si>
  <si>
    <t>Tűzoltó technikai ismeretek 3.</t>
  </si>
  <si>
    <t>Tűzoltó technikai ismeretek 2.</t>
  </si>
  <si>
    <t>KATASZTRÓFAVÉDELEM ALAPKÉPZÉSI SZAK, IPARBIZTONSÁGI SZAKIRÁNY</t>
  </si>
  <si>
    <t>Iparbiztonság 2.</t>
  </si>
  <si>
    <t>Ipari és közlekedési veszélyhelyzetek felszámolása 1.</t>
  </si>
  <si>
    <t>Ipari és közlekedési veszélyhelyzetek felszámolása 2.</t>
  </si>
  <si>
    <t>Ipari veszélyhelyzetek felszámolása 1.</t>
  </si>
  <si>
    <t xml:space="preserve">VIBTB23 </t>
  </si>
  <si>
    <t>Veszélyhelyzeti ismeretek 2.</t>
  </si>
  <si>
    <t>VIBTB24</t>
  </si>
  <si>
    <t>Az alapfokozat  megszerzéséhez az Európai Unióban hivatalos nyelvek egyikéből, vagy ukrán, szerb-horvát, beás, lovári, orosz, illetve kínai nyelvből államilag elismert ,</t>
  </si>
  <si>
    <t>Dr. Kóródi Gyula</t>
  </si>
  <si>
    <t>Dr. Borszéki Judit</t>
  </si>
  <si>
    <t>RTKTB99</t>
  </si>
  <si>
    <t>érvényes 2023/2024-es tanévtől felmenő rendszerben</t>
  </si>
  <si>
    <t>VTMTB96</t>
  </si>
  <si>
    <t>Szakdolgozat konzultáció</t>
  </si>
  <si>
    <t>VIBTB96</t>
  </si>
  <si>
    <t>VKMTB96</t>
  </si>
  <si>
    <t>Ipari technológiák kockázatelemzése</t>
  </si>
  <si>
    <t>VIBTB63</t>
  </si>
  <si>
    <t>VIBTB95</t>
  </si>
  <si>
    <t>VKMTB95</t>
  </si>
  <si>
    <t>VTMTB95</t>
  </si>
  <si>
    <t>Dr. Szabó Péter Imre</t>
  </si>
  <si>
    <t>HK925A810</t>
  </si>
  <si>
    <t>HK925A820</t>
  </si>
  <si>
    <t>Dr. Bodnár László</t>
  </si>
  <si>
    <t>dr. László Viktória</t>
  </si>
  <si>
    <t>Dr. Hábermayer Tamás</t>
  </si>
  <si>
    <t>Almási Csaba</t>
  </si>
  <si>
    <t>Dr. Farkas Johanna</t>
  </si>
  <si>
    <t>RINYB48</t>
  </si>
  <si>
    <t>RINYB49</t>
  </si>
  <si>
    <t>RINYB50</t>
  </si>
  <si>
    <t>RINYB51</t>
  </si>
  <si>
    <t>Idegen nyelv (KV) Szaknyelvi 1.</t>
  </si>
  <si>
    <t>Idegen nyelv (KV) Szaknyelvi 2.</t>
  </si>
  <si>
    <t>Idegen nyelv (KV) Szaknyelvi 3.</t>
  </si>
  <si>
    <t>Idegen nyelv (KV) Szaknyelvi 4.</t>
  </si>
  <si>
    <t>Civilizációnk kihívásai</t>
  </si>
  <si>
    <t>Dr. Nagyernyei-Szabó Ádám Sándor</t>
  </si>
  <si>
    <t>Dr. Jobbágy Zoltán</t>
  </si>
  <si>
    <t>NKE-HHK</t>
  </si>
  <si>
    <t>Védelem és közszolgálat</t>
  </si>
  <si>
    <t>Magyarország stratégiai dimenziói a múltban és ma</t>
  </si>
  <si>
    <t>NKWE-RTK-ISZL</t>
  </si>
  <si>
    <t>ÁÁJTB06</t>
  </si>
  <si>
    <t>HKHATA901</t>
  </si>
  <si>
    <t>ÁÁJTB05</t>
  </si>
  <si>
    <r>
      <t>Közös Közszolgálati Gyakorlat</t>
    </r>
    <r>
      <rPr>
        <sz val="12"/>
        <rFont val="Arial Narrow"/>
        <family val="2"/>
        <charset val="238"/>
      </rPr>
      <t xml:space="preserve">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</si>
</sst>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_-* #,##0.00\ _F_t_-;\-* #,##0.00\ _F_t_-;_-* \-??\ _F_t_-;_-@_-"/>
    <numFmt numFmtId="165" formatCode="_-* #,##0\ _F_t_-;\-* #,##0\ _F_t_-;_-* \-??\ _F_t_-;_-@_-"/>
  </numFmts>
  <fonts count="52" x14ac:knownFonts="1">
    <font>
      <sz val="10"/>
      <name val="Arial Narrow"/>
      <family val="2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62"/>
      <name val="Calibri"/>
      <family val="2"/>
      <charset val="238"/>
    </font>
    <font>
      <b/>
      <sz val="18"/>
      <color indexed="56"/>
      <name val="Cambria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b/>
      <sz val="11"/>
      <color indexed="9"/>
      <name val="Calibri"/>
      <family val="2"/>
      <charset val="238"/>
    </font>
    <font>
      <sz val="11"/>
      <color indexed="10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17"/>
      <name val="Calibri"/>
      <family val="2"/>
      <charset val="238"/>
    </font>
    <font>
      <b/>
      <sz val="11"/>
      <color indexed="63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0"/>
      <name val="Arial CE"/>
      <family val="2"/>
      <charset val="238"/>
    </font>
    <font>
      <sz val="11"/>
      <color indexed="20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1"/>
      <color indexed="52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2"/>
      <name val="Arial Narrow"/>
      <family val="2"/>
      <charset val="238"/>
    </font>
    <font>
      <b/>
      <sz val="18"/>
      <name val="Arial Narrow"/>
      <family val="2"/>
      <charset val="238"/>
    </font>
    <font>
      <b/>
      <sz val="12"/>
      <name val="Arial Narrow"/>
      <family val="2"/>
      <charset val="238"/>
    </font>
    <font>
      <b/>
      <sz val="11"/>
      <name val="Arial Narrow"/>
      <family val="2"/>
      <charset val="238"/>
    </font>
    <font>
      <b/>
      <sz val="14"/>
      <name val="Arial Narrow"/>
      <family val="2"/>
      <charset val="238"/>
    </font>
    <font>
      <b/>
      <sz val="13"/>
      <name val="Arial Narrow"/>
      <family val="2"/>
      <charset val="238"/>
    </font>
    <font>
      <sz val="13"/>
      <name val="Arial Narrow"/>
      <family val="2"/>
      <charset val="238"/>
    </font>
    <font>
      <sz val="11"/>
      <name val="Arial CE"/>
      <family val="2"/>
      <charset val="238"/>
    </font>
    <font>
      <sz val="13"/>
      <name val="Arial CE"/>
      <family val="2"/>
      <charset val="238"/>
    </font>
    <font>
      <sz val="11"/>
      <name val="Arial Narrow"/>
      <family val="2"/>
      <charset val="238"/>
    </font>
    <font>
      <sz val="14"/>
      <name val="Arial Narrow"/>
      <family val="2"/>
      <charset val="238"/>
    </font>
    <font>
      <sz val="14"/>
      <name val="Arial CE"/>
      <family val="2"/>
      <charset val="238"/>
    </font>
    <font>
      <sz val="10"/>
      <name val="Arial Narrow"/>
      <family val="2"/>
      <charset val="238"/>
    </font>
    <font>
      <sz val="10"/>
      <color rgb="FFFF0000"/>
      <name val="Arial CE"/>
      <family val="2"/>
      <charset val="238"/>
    </font>
    <font>
      <sz val="10"/>
      <name val="Arial CE"/>
      <charset val="238"/>
    </font>
    <font>
      <sz val="11"/>
      <name val="Arial CE"/>
      <charset val="238"/>
    </font>
    <font>
      <b/>
      <i/>
      <sz val="12"/>
      <name val="Arial Narrow"/>
      <family val="2"/>
      <charset val="238"/>
    </font>
    <font>
      <sz val="10"/>
      <name val="Arial Narrow"/>
      <family val="2"/>
      <charset val="238"/>
    </font>
    <font>
      <b/>
      <sz val="10"/>
      <name val="Arial Narrow"/>
      <family val="2"/>
      <charset val="238"/>
    </font>
    <font>
      <sz val="13"/>
      <name val="Arial CE"/>
      <charset val="238"/>
    </font>
    <font>
      <b/>
      <i/>
      <sz val="11"/>
      <name val="Arial Narrow"/>
      <family val="2"/>
      <charset val="238"/>
    </font>
    <font>
      <b/>
      <i/>
      <sz val="10"/>
      <name val="Arial Narrow"/>
      <family val="2"/>
      <charset val="238"/>
    </font>
    <font>
      <sz val="10"/>
      <color rgb="FF00B050"/>
      <name val="Arial CE"/>
      <charset val="238"/>
    </font>
    <font>
      <b/>
      <sz val="10"/>
      <name val="Arial CE"/>
      <family val="2"/>
      <charset val="238"/>
    </font>
    <font>
      <sz val="12"/>
      <color rgb="FFFF0000"/>
      <name val="Arial Narrow"/>
      <family val="2"/>
      <charset val="238"/>
    </font>
    <font>
      <b/>
      <sz val="12"/>
      <name val="Times New Roman"/>
      <family val="1"/>
      <charset val="238"/>
    </font>
    <font>
      <b/>
      <sz val="14"/>
      <name val="Times New Roman"/>
      <family val="1"/>
      <charset val="238"/>
    </font>
    <font>
      <sz val="11"/>
      <name val="Calibri"/>
      <family val="2"/>
      <charset val="238"/>
    </font>
    <font>
      <sz val="12"/>
      <name val="Times New Roman"/>
      <family val="1"/>
      <charset val="238"/>
    </font>
    <font>
      <b/>
      <sz val="12"/>
      <color rgb="FFFF0000"/>
      <name val="Arial Narrow"/>
      <family val="2"/>
      <charset val="238"/>
    </font>
    <font>
      <b/>
      <sz val="13"/>
      <color rgb="FFFF0000"/>
      <name val="Arial Narrow"/>
      <family val="2"/>
      <charset val="238"/>
    </font>
  </fonts>
  <fills count="47">
    <fill>
      <patternFill patternType="none"/>
    </fill>
    <fill>
      <patternFill patternType="gray125"/>
    </fill>
    <fill>
      <patternFill patternType="solid">
        <fgColor indexed="31"/>
        <bgColor indexed="22"/>
      </patternFill>
    </fill>
    <fill>
      <patternFill patternType="solid">
        <fgColor indexed="45"/>
        <bgColor indexed="29"/>
      </patternFill>
    </fill>
    <fill>
      <patternFill patternType="solid">
        <fgColor indexed="42"/>
        <bgColor indexed="41"/>
      </patternFill>
    </fill>
    <fill>
      <patternFill patternType="solid">
        <fgColor indexed="46"/>
        <bgColor indexed="24"/>
      </patternFill>
    </fill>
    <fill>
      <patternFill patternType="solid">
        <fgColor indexed="27"/>
        <bgColor indexed="42"/>
      </patternFill>
    </fill>
    <fill>
      <patternFill patternType="solid">
        <fgColor indexed="47"/>
        <bgColor indexed="22"/>
      </patternFill>
    </fill>
    <fill>
      <patternFill patternType="solid">
        <fgColor indexed="44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11"/>
        <bgColor indexed="15"/>
      </patternFill>
    </fill>
    <fill>
      <patternFill patternType="solid">
        <fgColor indexed="51"/>
        <bgColor indexed="13"/>
      </patternFill>
    </fill>
    <fill>
      <patternFill patternType="solid">
        <fgColor indexed="30"/>
        <bgColor indexed="21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52"/>
        <bgColor indexed="51"/>
      </patternFill>
    </fill>
    <fill>
      <patternFill patternType="solid">
        <fgColor indexed="55"/>
        <bgColor indexed="23"/>
      </patternFill>
    </fill>
    <fill>
      <patternFill patternType="solid">
        <fgColor indexed="26"/>
        <bgColor indexed="9"/>
      </patternFill>
    </fill>
    <fill>
      <patternFill patternType="solid">
        <fgColor indexed="62"/>
        <bgColor indexed="56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53"/>
        <bgColor indexed="52"/>
      </patternFill>
    </fill>
    <fill>
      <patternFill patternType="solid">
        <fgColor indexed="22"/>
        <bgColor indexed="31"/>
      </patternFill>
    </fill>
    <fill>
      <patternFill patternType="solid">
        <fgColor indexed="43"/>
        <bgColor indexed="26"/>
      </patternFill>
    </fill>
    <fill>
      <patternFill patternType="solid">
        <fgColor indexed="41"/>
        <bgColor indexed="42"/>
      </patternFill>
    </fill>
    <fill>
      <patternFill patternType="solid">
        <fgColor indexed="42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0.39997558519241921"/>
        <bgColor indexed="42"/>
      </patternFill>
    </fill>
    <fill>
      <patternFill patternType="solid">
        <fgColor theme="9" tint="0.39997558519241921"/>
        <bgColor indexed="41"/>
      </patternFill>
    </fill>
    <fill>
      <patternFill patternType="solid">
        <fgColor theme="0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7" tint="0.59999389629810485"/>
        <bgColor indexed="41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00"/>
        <bgColor indexed="41"/>
      </patternFill>
    </fill>
    <fill>
      <patternFill patternType="solid">
        <fgColor rgb="FFFF000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8" tint="0.79998168889431442"/>
        <bgColor indexed="41"/>
      </patternFill>
    </fill>
    <fill>
      <patternFill patternType="solid">
        <fgColor theme="9" tint="0.59999389629810485"/>
        <bgColor indexed="41"/>
      </patternFill>
    </fill>
    <fill>
      <patternFill patternType="solid">
        <fgColor theme="3" tint="0.59999389629810485"/>
        <bgColor indexed="41"/>
      </patternFill>
    </fill>
    <fill>
      <patternFill patternType="solid">
        <fgColor theme="2" tint="-9.9978637043366805E-2"/>
        <bgColor indexed="41"/>
      </patternFill>
    </fill>
    <fill>
      <patternFill patternType="solid">
        <fgColor rgb="FFFF0000"/>
        <bgColor indexed="41"/>
      </patternFill>
    </fill>
    <fill>
      <patternFill patternType="solid">
        <fgColor theme="0"/>
        <bgColor indexed="41"/>
      </patternFill>
    </fill>
    <fill>
      <patternFill patternType="solid">
        <fgColor rgb="FFCCFFCC"/>
        <bgColor indexed="64"/>
      </patternFill>
    </fill>
  </fills>
  <borders count="201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double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double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double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double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double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/>
      <diagonal/>
    </border>
    <border>
      <left style="double">
        <color indexed="8"/>
      </left>
      <right/>
      <top/>
      <bottom/>
      <diagonal/>
    </border>
    <border>
      <left/>
      <right/>
      <top style="thin">
        <color indexed="8"/>
      </top>
      <bottom/>
      <diagonal/>
    </border>
    <border>
      <left style="medium">
        <color indexed="8"/>
      </left>
      <right/>
      <top style="medium">
        <color indexed="8"/>
      </top>
      <bottom style="medium">
        <color indexed="8"/>
      </bottom>
      <diagonal/>
    </border>
    <border>
      <left style="double">
        <color indexed="8"/>
      </left>
      <right/>
      <top/>
      <bottom style="thin">
        <color indexed="8"/>
      </bottom>
      <diagonal/>
    </border>
    <border>
      <left/>
      <right style="double">
        <color indexed="8"/>
      </right>
      <top/>
      <bottom style="thin">
        <color indexed="8"/>
      </bottom>
      <diagonal/>
    </border>
    <border>
      <left style="double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double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/>
      <right/>
      <top style="medium">
        <color indexed="8"/>
      </top>
      <bottom style="medium">
        <color indexed="8"/>
      </bottom>
      <diagonal/>
    </border>
    <border>
      <left style="thin">
        <color indexed="8"/>
      </left>
      <right/>
      <top style="medium">
        <color indexed="8"/>
      </top>
      <bottom style="medium">
        <color indexed="8"/>
      </bottom>
      <diagonal/>
    </border>
    <border>
      <left/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 style="double">
        <color indexed="8"/>
      </top>
      <bottom style="double">
        <color indexed="8"/>
      </bottom>
      <diagonal/>
    </border>
    <border>
      <left/>
      <right style="double">
        <color indexed="8"/>
      </right>
      <top style="double">
        <color indexed="8"/>
      </top>
      <bottom style="double">
        <color indexed="8"/>
      </bottom>
      <diagonal/>
    </border>
    <border>
      <left style="double">
        <color indexed="8"/>
      </left>
      <right/>
      <top style="double">
        <color indexed="8"/>
      </top>
      <bottom/>
      <diagonal/>
    </border>
    <border>
      <left/>
      <right/>
      <top style="double">
        <color indexed="8"/>
      </top>
      <bottom/>
      <diagonal/>
    </border>
    <border>
      <left/>
      <right style="double">
        <color indexed="8"/>
      </right>
      <top style="double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double">
        <color indexed="8"/>
      </bottom>
      <diagonal/>
    </border>
    <border>
      <left style="thin">
        <color indexed="8"/>
      </left>
      <right/>
      <top style="thin">
        <color indexed="8"/>
      </top>
      <bottom style="double">
        <color indexed="8"/>
      </bottom>
      <diagonal/>
    </border>
    <border>
      <left/>
      <right/>
      <top style="double">
        <color indexed="8"/>
      </top>
      <bottom style="thin">
        <color indexed="8"/>
      </bottom>
      <diagonal/>
    </border>
    <border>
      <left/>
      <right style="double">
        <color indexed="8"/>
      </right>
      <top style="double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double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double">
        <color indexed="8"/>
      </left>
      <right style="thin">
        <color indexed="8"/>
      </right>
      <top style="thin">
        <color indexed="8"/>
      </top>
      <bottom style="double">
        <color indexed="8"/>
      </bottom>
      <diagonal/>
    </border>
    <border>
      <left/>
      <right/>
      <top style="thin">
        <color indexed="8"/>
      </top>
      <bottom style="double">
        <color indexed="8"/>
      </bottom>
      <diagonal/>
    </border>
    <border>
      <left/>
      <right style="thin">
        <color indexed="8"/>
      </right>
      <top style="thin">
        <color indexed="8"/>
      </top>
      <bottom style="double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double">
        <color indexed="8"/>
      </bottom>
      <diagonal/>
    </border>
    <border>
      <left style="double">
        <color indexed="8"/>
      </left>
      <right/>
      <top style="thin">
        <color indexed="8"/>
      </top>
      <bottom style="double">
        <color indexed="8"/>
      </bottom>
      <diagonal/>
    </border>
    <border>
      <left style="thin">
        <color indexed="8"/>
      </left>
      <right style="double">
        <color indexed="8"/>
      </right>
      <top style="thin">
        <color indexed="8"/>
      </top>
      <bottom style="double">
        <color indexed="8"/>
      </bottom>
      <diagonal/>
    </border>
    <border>
      <left style="thin">
        <color indexed="8"/>
      </left>
      <right style="double">
        <color indexed="8"/>
      </right>
      <top style="medium">
        <color indexed="8"/>
      </top>
      <bottom style="medium">
        <color indexed="8"/>
      </bottom>
      <diagonal/>
    </border>
    <border>
      <left/>
      <right style="medium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  <border>
      <left/>
      <right/>
      <top style="medium">
        <color indexed="8"/>
      </top>
      <bottom style="thin">
        <color indexed="8"/>
      </bottom>
      <diagonal/>
    </border>
    <border>
      <left style="double">
        <color indexed="8"/>
      </left>
      <right/>
      <top style="double">
        <color indexed="8"/>
      </top>
      <bottom style="thin">
        <color indexed="8"/>
      </bottom>
      <diagonal/>
    </border>
    <border>
      <left style="double">
        <color indexed="8"/>
      </left>
      <right/>
      <top style="double">
        <color indexed="8"/>
      </top>
      <bottom style="double">
        <color indexed="8"/>
      </bottom>
      <diagonal/>
    </border>
    <border>
      <left style="double">
        <color indexed="8"/>
      </left>
      <right style="thin">
        <color indexed="8"/>
      </right>
      <top style="double">
        <color indexed="8"/>
      </top>
      <bottom style="thin">
        <color indexed="8"/>
      </bottom>
      <diagonal/>
    </border>
    <border>
      <left style="thin">
        <color indexed="8"/>
      </left>
      <right style="double">
        <color indexed="8"/>
      </right>
      <top style="double">
        <color indexed="8"/>
      </top>
      <bottom style="thin">
        <color indexed="8"/>
      </bottom>
      <diagonal/>
    </border>
    <border>
      <left style="medium">
        <color indexed="8"/>
      </left>
      <right/>
      <top style="medium">
        <color indexed="8"/>
      </top>
      <bottom style="thin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double">
        <color indexed="8"/>
      </left>
      <right style="medium">
        <color indexed="8"/>
      </right>
      <top style="double">
        <color indexed="8"/>
      </top>
      <bottom style="medium">
        <color indexed="8"/>
      </bottom>
      <diagonal/>
    </border>
    <border>
      <left style="medium">
        <color indexed="8"/>
      </left>
      <right style="thin">
        <color indexed="8"/>
      </right>
      <top style="double">
        <color indexed="8"/>
      </top>
      <bottom style="medium">
        <color indexed="8"/>
      </bottom>
      <diagonal/>
    </border>
    <border>
      <left/>
      <right/>
      <top style="double">
        <color indexed="8"/>
      </top>
      <bottom style="medium">
        <color indexed="8"/>
      </bottom>
      <diagonal/>
    </border>
    <border>
      <left style="thin">
        <color indexed="8"/>
      </left>
      <right/>
      <top style="double">
        <color indexed="8"/>
      </top>
      <bottom style="medium">
        <color indexed="8"/>
      </bottom>
      <diagonal/>
    </border>
    <border>
      <left style="double">
        <color indexed="8"/>
      </left>
      <right style="double">
        <color indexed="8"/>
      </right>
      <top style="double">
        <color indexed="8"/>
      </top>
      <bottom style="thin">
        <color indexed="8"/>
      </bottom>
      <diagonal/>
    </border>
    <border>
      <left/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double">
        <color indexed="8"/>
      </left>
      <right/>
      <top style="medium">
        <color indexed="8"/>
      </top>
      <bottom style="medium">
        <color indexed="8"/>
      </bottom>
      <diagonal/>
    </border>
    <border>
      <left/>
      <right style="double">
        <color indexed="8"/>
      </right>
      <top style="medium">
        <color indexed="8"/>
      </top>
      <bottom style="medium">
        <color indexed="8"/>
      </bottom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double">
        <color indexed="64"/>
      </left>
      <right style="medium">
        <color indexed="64"/>
      </right>
      <top style="double">
        <color indexed="64"/>
      </top>
      <bottom/>
      <diagonal/>
    </border>
    <border>
      <left style="medium">
        <color indexed="64"/>
      </left>
      <right style="thin">
        <color indexed="64"/>
      </right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 style="medium">
        <color indexed="64"/>
      </bottom>
      <diagonal/>
    </border>
    <border>
      <left/>
      <right/>
      <top style="double">
        <color indexed="64"/>
      </top>
      <bottom style="medium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double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8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double">
        <color indexed="64"/>
      </right>
      <top style="medium">
        <color indexed="64"/>
      </top>
      <bottom style="thin">
        <color indexed="64"/>
      </bottom>
      <diagonal/>
    </border>
    <border>
      <left/>
      <right style="double">
        <color indexed="64"/>
      </right>
      <top/>
      <bottom/>
      <diagonal/>
    </border>
    <border>
      <left style="thin">
        <color indexed="64"/>
      </left>
      <right style="double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ck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ck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ck">
        <color indexed="64"/>
      </bottom>
      <diagonal/>
    </border>
    <border>
      <left/>
      <right style="thin">
        <color indexed="64"/>
      </right>
      <top style="medium">
        <color indexed="64"/>
      </top>
      <bottom style="thick">
        <color indexed="64"/>
      </bottom>
      <diagonal/>
    </border>
    <border>
      <left style="double">
        <color indexed="64"/>
      </left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medium">
        <color indexed="64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64"/>
      </top>
      <bottom/>
      <diagonal/>
    </border>
    <border>
      <left style="medium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medium">
        <color indexed="8"/>
      </right>
      <top style="thin">
        <color indexed="64"/>
      </top>
      <bottom/>
      <diagonal/>
    </border>
    <border>
      <left style="double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/>
      <bottom style="double">
        <color indexed="8"/>
      </bottom>
      <diagonal/>
    </border>
    <border>
      <left/>
      <right style="double">
        <color indexed="8"/>
      </right>
      <top/>
      <bottom style="double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64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/>
      <bottom style="medium">
        <color indexed="8"/>
      </bottom>
      <diagonal/>
    </border>
    <border>
      <left/>
      <right style="thin">
        <color indexed="64"/>
      </right>
      <top style="medium">
        <color indexed="8"/>
      </top>
      <bottom style="thin">
        <color indexed="64"/>
      </bottom>
      <diagonal/>
    </border>
    <border>
      <left style="thin">
        <color indexed="8"/>
      </left>
      <right style="double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 style="double">
        <color indexed="8"/>
      </right>
      <top style="thin">
        <color indexed="8"/>
      </top>
      <bottom style="medium">
        <color indexed="8"/>
      </bottom>
      <diagonal/>
    </border>
    <border>
      <left/>
      <right style="double">
        <color indexed="8"/>
      </right>
      <top/>
      <bottom/>
      <diagonal/>
    </border>
    <border>
      <left/>
      <right style="double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double">
        <color indexed="8"/>
      </right>
      <top style="thin">
        <color indexed="8"/>
      </top>
      <bottom style="medium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/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medium">
        <color indexed="8"/>
      </right>
      <top style="thin">
        <color indexed="64"/>
      </top>
      <bottom style="thin">
        <color indexed="64"/>
      </bottom>
      <diagonal/>
    </border>
    <border>
      <left style="double">
        <color indexed="8"/>
      </left>
      <right style="thin">
        <color indexed="64"/>
      </right>
      <top style="thin">
        <color indexed="8"/>
      </top>
      <bottom style="thin">
        <color indexed="64"/>
      </bottom>
      <diagonal/>
    </border>
    <border>
      <left style="double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8"/>
      </left>
      <right style="thin">
        <color indexed="64"/>
      </right>
      <top/>
      <bottom style="thin">
        <color indexed="64"/>
      </bottom>
      <diagonal/>
    </border>
    <border>
      <left style="double">
        <color indexed="8"/>
      </left>
      <right/>
      <top style="thin">
        <color indexed="64"/>
      </top>
      <bottom style="thin">
        <color indexed="64"/>
      </bottom>
      <diagonal/>
    </border>
    <border>
      <left style="double">
        <color indexed="8"/>
      </left>
      <right style="thin">
        <color indexed="64"/>
      </right>
      <top style="medium">
        <color indexed="8"/>
      </top>
      <bottom style="thin">
        <color indexed="64"/>
      </bottom>
      <diagonal/>
    </border>
    <border>
      <left style="double">
        <color indexed="8"/>
      </left>
      <right/>
      <top/>
      <bottom style="double">
        <color indexed="64"/>
      </bottom>
      <diagonal/>
    </border>
    <border>
      <left style="double">
        <color indexed="8"/>
      </left>
      <right style="thin">
        <color indexed="64"/>
      </right>
      <top/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/>
      <bottom style="medium">
        <color indexed="64"/>
      </bottom>
      <diagonal/>
    </border>
    <border>
      <left style="medium">
        <color indexed="64"/>
      </left>
      <right style="double">
        <color indexed="64"/>
      </right>
      <top style="medium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double">
        <color indexed="64"/>
      </right>
      <top style="thin">
        <color indexed="8"/>
      </top>
      <bottom style="thin">
        <color indexed="8"/>
      </bottom>
      <diagonal/>
    </border>
    <border>
      <left style="double">
        <color indexed="64"/>
      </left>
      <right style="thin">
        <color indexed="8"/>
      </right>
      <top/>
      <bottom style="medium">
        <color indexed="8"/>
      </bottom>
      <diagonal/>
    </border>
    <border>
      <left style="double">
        <color indexed="64"/>
      </left>
      <right style="double">
        <color indexed="64"/>
      </right>
      <top style="medium">
        <color indexed="64"/>
      </top>
      <bottom style="medium">
        <color indexed="64"/>
      </bottom>
      <diagonal/>
    </border>
    <border>
      <left/>
      <right style="double">
        <color indexed="64"/>
      </right>
      <top style="medium">
        <color indexed="64"/>
      </top>
      <bottom style="thin">
        <color indexed="8"/>
      </bottom>
      <diagonal/>
    </border>
    <border>
      <left style="double">
        <color indexed="64"/>
      </left>
      <right style="thin">
        <color indexed="8"/>
      </right>
      <top style="thin">
        <color indexed="8"/>
      </top>
      <bottom style="double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double">
        <color indexed="64"/>
      </bottom>
      <diagonal/>
    </border>
    <border>
      <left style="thin">
        <color indexed="8"/>
      </left>
      <right/>
      <top style="thin">
        <color indexed="8"/>
      </top>
      <bottom style="double">
        <color indexed="64"/>
      </bottom>
      <diagonal/>
    </border>
    <border>
      <left/>
      <right/>
      <top style="thin">
        <color indexed="8"/>
      </top>
      <bottom style="double">
        <color indexed="64"/>
      </bottom>
      <diagonal/>
    </border>
    <border>
      <left/>
      <right style="thin">
        <color indexed="8"/>
      </right>
      <top style="thin">
        <color indexed="8"/>
      </top>
      <bottom style="double">
        <color indexed="64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double">
        <color indexed="64"/>
      </bottom>
      <diagonal/>
    </border>
    <border>
      <left style="double">
        <color indexed="8"/>
      </left>
      <right/>
      <top style="thin">
        <color indexed="8"/>
      </top>
      <bottom style="double">
        <color indexed="64"/>
      </bottom>
      <diagonal/>
    </border>
    <border>
      <left style="thin">
        <color indexed="8"/>
      </left>
      <right style="double">
        <color indexed="64"/>
      </right>
      <top style="thin">
        <color indexed="8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52">
    <xf numFmtId="0" fontId="0" fillId="0" borderId="0"/>
    <xf numFmtId="0" fontId="3" fillId="2" borderId="0" applyNumberFormat="0" applyBorder="0" applyAlignment="0" applyProtection="0"/>
    <xf numFmtId="0" fontId="3" fillId="3" borderId="0" applyNumberFormat="0" applyBorder="0" applyAlignment="0" applyProtection="0"/>
    <xf numFmtId="0" fontId="3" fillId="4" borderId="0" applyNumberFormat="0" applyBorder="0" applyAlignment="0" applyProtection="0"/>
    <xf numFmtId="0" fontId="3" fillId="5" borderId="0" applyNumberFormat="0" applyBorder="0" applyAlignment="0" applyProtection="0"/>
    <xf numFmtId="0" fontId="3" fillId="6" borderId="0" applyNumberFormat="0" applyBorder="0" applyAlignment="0" applyProtection="0"/>
    <xf numFmtId="0" fontId="3" fillId="7" borderId="0" applyNumberFormat="0" applyBorder="0" applyAlignment="0" applyProtection="0"/>
    <xf numFmtId="0" fontId="3" fillId="8" borderId="0" applyNumberFormat="0" applyBorder="0" applyAlignment="0" applyProtection="0"/>
    <xf numFmtId="0" fontId="3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5" borderId="0" applyNumberFormat="0" applyBorder="0" applyAlignment="0" applyProtection="0"/>
    <xf numFmtId="0" fontId="3" fillId="8" borderId="0" applyNumberFormat="0" applyBorder="0" applyAlignment="0" applyProtection="0"/>
    <xf numFmtId="0" fontId="3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5" fillId="7" borderId="1" applyNumberFormat="0" applyAlignment="0" applyProtection="0"/>
    <xf numFmtId="0" fontId="6" fillId="0" borderId="0" applyNumberFormat="0" applyFill="0" applyBorder="0" applyAlignment="0" applyProtection="0"/>
    <xf numFmtId="0" fontId="7" fillId="0" borderId="2" applyNumberFormat="0" applyFill="0" applyAlignment="0" applyProtection="0"/>
    <xf numFmtId="0" fontId="8" fillId="0" borderId="3" applyNumberFormat="0" applyFill="0" applyAlignment="0" applyProtection="0"/>
    <xf numFmtId="0" fontId="9" fillId="0" borderId="4" applyNumberFormat="0" applyFill="0" applyAlignment="0" applyProtection="0"/>
    <xf numFmtId="0" fontId="9" fillId="0" borderId="0" applyNumberFormat="0" applyFill="0" applyBorder="0" applyAlignment="0" applyProtection="0"/>
    <xf numFmtId="0" fontId="10" fillId="16" borderId="5" applyNumberFormat="0" applyAlignment="0" applyProtection="0"/>
    <xf numFmtId="164" fontId="33" fillId="0" borderId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6" applyNumberFormat="0" applyFill="0" applyAlignment="0" applyProtection="0"/>
    <xf numFmtId="0" fontId="33" fillId="17" borderId="7" applyNumberFormat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21" borderId="0" applyNumberFormat="0" applyBorder="0" applyAlignment="0" applyProtection="0"/>
    <xf numFmtId="0" fontId="13" fillId="4" borderId="0" applyNumberFormat="0" applyBorder="0" applyAlignment="0" applyProtection="0"/>
    <xf numFmtId="0" fontId="14" fillId="22" borderId="8" applyNumberFormat="0" applyAlignment="0" applyProtection="0"/>
    <xf numFmtId="0" fontId="15" fillId="0" borderId="0" applyNumberFormat="0" applyFill="0" applyBorder="0" applyAlignment="0" applyProtection="0"/>
    <xf numFmtId="0" fontId="16" fillId="0" borderId="0"/>
    <xf numFmtId="0" fontId="16" fillId="0" borderId="0"/>
    <xf numFmtId="0" fontId="20" fillId="0" borderId="9" applyNumberFormat="0" applyFill="0" applyAlignment="0" applyProtection="0"/>
    <xf numFmtId="0" fontId="17" fillId="3" borderId="0" applyNumberFormat="0" applyBorder="0" applyAlignment="0" applyProtection="0"/>
    <xf numFmtId="0" fontId="18" fillId="23" borderId="0" applyNumberFormat="0" applyBorder="0" applyAlignment="0" applyProtection="0"/>
    <xf numFmtId="0" fontId="19" fillId="22" borderId="1" applyNumberFormat="0" applyAlignment="0" applyProtection="0"/>
    <xf numFmtId="9" fontId="33" fillId="0" borderId="0" applyFill="0" applyBorder="0" applyAlignment="0" applyProtection="0"/>
    <xf numFmtId="0" fontId="35" fillId="0" borderId="0"/>
    <xf numFmtId="0" fontId="2" fillId="0" borderId="0"/>
    <xf numFmtId="0" fontId="1" fillId="0" borderId="0"/>
    <xf numFmtId="0" fontId="38" fillId="0" borderId="0"/>
    <xf numFmtId="0" fontId="33" fillId="0" borderId="0"/>
    <xf numFmtId="0" fontId="16" fillId="0" borderId="0"/>
  </cellStyleXfs>
  <cellXfs count="596">
    <xf numFmtId="0" fontId="0" fillId="0" borderId="0" xfId="0"/>
    <xf numFmtId="0" fontId="16" fillId="0" borderId="0" xfId="40"/>
    <xf numFmtId="0" fontId="26" fillId="4" borderId="12" xfId="40" applyFont="1" applyFill="1" applyBorder="1" applyAlignment="1" applyProtection="1">
      <alignment horizontal="center"/>
    </xf>
    <xf numFmtId="0" fontId="27" fillId="4" borderId="13" xfId="40" applyFont="1" applyFill="1" applyBorder="1" applyProtection="1"/>
    <xf numFmtId="0" fontId="29" fillId="0" borderId="0" xfId="40" applyFont="1"/>
    <xf numFmtId="1" fontId="21" fillId="4" borderId="19" xfId="40" applyNumberFormat="1" applyFont="1" applyFill="1" applyBorder="1" applyAlignment="1" applyProtection="1">
      <alignment horizontal="center"/>
    </xf>
    <xf numFmtId="1" fontId="21" fillId="4" borderId="16" xfId="40" applyNumberFormat="1" applyFont="1" applyFill="1" applyBorder="1" applyAlignment="1" applyProtection="1">
      <alignment horizontal="center"/>
    </xf>
    <xf numFmtId="1" fontId="21" fillId="4" borderId="17" xfId="40" applyNumberFormat="1" applyFont="1" applyFill="1" applyBorder="1" applyAlignment="1" applyProtection="1">
      <alignment horizontal="center"/>
    </xf>
    <xf numFmtId="1" fontId="21" fillId="4" borderId="21" xfId="40" applyNumberFormat="1" applyFont="1" applyFill="1" applyBorder="1" applyAlignment="1" applyProtection="1">
      <alignment horizontal="center" vertical="center" shrinkToFit="1"/>
    </xf>
    <xf numFmtId="0" fontId="27" fillId="4" borderId="10" xfId="40" applyFont="1" applyFill="1" applyBorder="1" applyProtection="1"/>
    <xf numFmtId="0" fontId="23" fillId="4" borderId="25" xfId="40" applyFont="1" applyFill="1" applyBorder="1" applyAlignment="1" applyProtection="1">
      <alignment horizontal="center"/>
    </xf>
    <xf numFmtId="0" fontId="30" fillId="4" borderId="26" xfId="40" applyFont="1" applyFill="1" applyBorder="1" applyProtection="1"/>
    <xf numFmtId="0" fontId="23" fillId="4" borderId="0" xfId="40" applyFont="1" applyFill="1" applyBorder="1" applyAlignment="1" applyProtection="1">
      <alignment horizontal="center"/>
    </xf>
    <xf numFmtId="0" fontId="30" fillId="4" borderId="19" xfId="40" applyFont="1" applyFill="1" applyBorder="1" applyAlignment="1" applyProtection="1">
      <alignment horizontal="center"/>
    </xf>
    <xf numFmtId="1" fontId="21" fillId="4" borderId="34" xfId="40" applyNumberFormat="1" applyFont="1" applyFill="1" applyBorder="1" applyAlignment="1" applyProtection="1">
      <alignment horizontal="center"/>
    </xf>
    <xf numFmtId="1" fontId="21" fillId="4" borderId="35" xfId="40" applyNumberFormat="1" applyFont="1" applyFill="1" applyBorder="1" applyAlignment="1" applyProtection="1">
      <alignment horizontal="center"/>
    </xf>
    <xf numFmtId="0" fontId="30" fillId="4" borderId="34" xfId="40" applyFont="1" applyFill="1" applyBorder="1" applyAlignment="1" applyProtection="1">
      <alignment horizontal="center"/>
    </xf>
    <xf numFmtId="0" fontId="21" fillId="4" borderId="37" xfId="40" applyFont="1" applyFill="1" applyBorder="1" applyAlignment="1" applyProtection="1">
      <alignment horizontal="center"/>
    </xf>
    <xf numFmtId="0" fontId="23" fillId="4" borderId="38" xfId="40" applyFont="1" applyFill="1" applyBorder="1" applyAlignment="1" applyProtection="1">
      <alignment horizontal="center"/>
    </xf>
    <xf numFmtId="1" fontId="23" fillId="4" borderId="37" xfId="40" applyNumberFormat="1" applyFont="1" applyFill="1" applyBorder="1" applyAlignment="1" applyProtection="1">
      <alignment horizontal="center"/>
    </xf>
    <xf numFmtId="0" fontId="31" fillId="24" borderId="37" xfId="40" applyFont="1" applyFill="1" applyBorder="1" applyAlignment="1" applyProtection="1">
      <alignment horizontal="center"/>
    </xf>
    <xf numFmtId="0" fontId="32" fillId="0" borderId="0" xfId="40" applyFont="1"/>
    <xf numFmtId="0" fontId="16" fillId="0" borderId="0" xfId="40" applyBorder="1"/>
    <xf numFmtId="0" fontId="30" fillId="4" borderId="47" xfId="40" applyFont="1" applyFill="1" applyBorder="1" applyAlignment="1" applyProtection="1">
      <alignment horizontal="center"/>
    </xf>
    <xf numFmtId="0" fontId="21" fillId="4" borderId="47" xfId="40" applyFont="1" applyFill="1" applyBorder="1" applyProtection="1"/>
    <xf numFmtId="0" fontId="21" fillId="4" borderId="16" xfId="40" applyFont="1" applyFill="1" applyBorder="1" applyAlignment="1" applyProtection="1">
      <alignment horizontal="center"/>
    </xf>
    <xf numFmtId="0" fontId="21" fillId="4" borderId="19" xfId="40" applyFont="1" applyFill="1" applyBorder="1" applyProtection="1"/>
    <xf numFmtId="1" fontId="21" fillId="4" borderId="22" xfId="40" applyNumberFormat="1" applyFont="1" applyFill="1" applyBorder="1" applyAlignment="1" applyProtection="1">
      <alignment horizontal="center"/>
    </xf>
    <xf numFmtId="1" fontId="21" fillId="4" borderId="51" xfId="40" applyNumberFormat="1" applyFont="1" applyFill="1" applyBorder="1" applyAlignment="1" applyProtection="1">
      <alignment horizontal="center"/>
    </xf>
    <xf numFmtId="1" fontId="21" fillId="4" borderId="18" xfId="40" applyNumberFormat="1" applyFont="1" applyFill="1" applyBorder="1" applyAlignment="1" applyProtection="1">
      <alignment horizontal="center"/>
    </xf>
    <xf numFmtId="1" fontId="21" fillId="4" borderId="52" xfId="40" applyNumberFormat="1" applyFont="1" applyFill="1" applyBorder="1" applyAlignment="1" applyProtection="1">
      <alignment horizontal="center"/>
    </xf>
    <xf numFmtId="0" fontId="28" fillId="4" borderId="19" xfId="40" applyFont="1" applyFill="1" applyBorder="1" applyProtection="1"/>
    <xf numFmtId="0" fontId="21" fillId="4" borderId="34" xfId="40" applyFont="1" applyFill="1" applyBorder="1" applyProtection="1"/>
    <xf numFmtId="1" fontId="21" fillId="4" borderId="53" xfId="40" applyNumberFormat="1" applyFont="1" applyFill="1" applyBorder="1" applyAlignment="1" applyProtection="1">
      <alignment horizontal="center"/>
    </xf>
    <xf numFmtId="1" fontId="21" fillId="4" borderId="29" xfId="40" applyNumberFormat="1" applyFont="1" applyFill="1" applyBorder="1" applyAlignment="1" applyProtection="1">
      <alignment horizontal="center"/>
    </xf>
    <xf numFmtId="1" fontId="21" fillId="4" borderId="48" xfId="40" applyNumberFormat="1" applyFont="1" applyFill="1" applyBorder="1" applyAlignment="1" applyProtection="1">
      <alignment horizontal="center"/>
    </xf>
    <xf numFmtId="1" fontId="21" fillId="4" borderId="55" xfId="40" applyNumberFormat="1" applyFont="1" applyFill="1" applyBorder="1" applyAlignment="1" applyProtection="1">
      <alignment horizontal="center"/>
    </xf>
    <xf numFmtId="1" fontId="21" fillId="4" borderId="56" xfId="40" applyNumberFormat="1" applyFont="1" applyFill="1" applyBorder="1" applyAlignment="1" applyProtection="1">
      <alignment horizontal="center"/>
    </xf>
    <xf numFmtId="1" fontId="21" fillId="4" borderId="57" xfId="40" applyNumberFormat="1" applyFont="1" applyFill="1" applyBorder="1" applyAlignment="1" applyProtection="1">
      <alignment horizontal="center"/>
    </xf>
    <xf numFmtId="1" fontId="21" fillId="4" borderId="58" xfId="40" applyNumberFormat="1" applyFont="1" applyFill="1" applyBorder="1" applyAlignment="1" applyProtection="1">
      <alignment horizontal="center"/>
    </xf>
    <xf numFmtId="0" fontId="28" fillId="0" borderId="0" xfId="40" applyFont="1" applyFill="1" applyBorder="1"/>
    <xf numFmtId="0" fontId="21" fillId="0" borderId="27" xfId="40" applyFont="1" applyFill="1" applyBorder="1" applyAlignment="1" applyProtection="1">
      <alignment horizontal="center"/>
      <protection locked="0"/>
    </xf>
    <xf numFmtId="0" fontId="21" fillId="25" borderId="77" xfId="40" applyFont="1" applyFill="1" applyBorder="1" applyAlignment="1" applyProtection="1">
      <alignment horizontal="center"/>
    </xf>
    <xf numFmtId="0" fontId="21" fillId="0" borderId="80" xfId="40" applyFont="1" applyFill="1" applyBorder="1" applyAlignment="1" applyProtection="1">
      <protection locked="0"/>
    </xf>
    <xf numFmtId="0" fontId="21" fillId="25" borderId="79" xfId="40" applyFont="1" applyFill="1" applyBorder="1" applyAlignment="1" applyProtection="1">
      <alignment horizontal="center"/>
    </xf>
    <xf numFmtId="0" fontId="21" fillId="0" borderId="17" xfId="39" applyNumberFormat="1" applyFont="1" applyBorder="1" applyAlignment="1" applyProtection="1">
      <alignment horizontal="center"/>
      <protection locked="0"/>
    </xf>
    <xf numFmtId="0" fontId="21" fillId="0" borderId="20" xfId="39" applyNumberFormat="1" applyFont="1" applyBorder="1" applyAlignment="1" applyProtection="1">
      <alignment horizontal="center"/>
      <protection locked="0"/>
    </xf>
    <xf numFmtId="0" fontId="21" fillId="0" borderId="51" xfId="39" applyNumberFormat="1" applyFont="1" applyBorder="1" applyAlignment="1" applyProtection="1">
      <alignment horizontal="center"/>
      <protection locked="0"/>
    </xf>
    <xf numFmtId="0" fontId="21" fillId="0" borderId="61" xfId="39" applyNumberFormat="1" applyFont="1" applyBorder="1" applyAlignment="1" applyProtection="1">
      <alignment horizontal="center"/>
      <protection locked="0"/>
    </xf>
    <xf numFmtId="0" fontId="30" fillId="25" borderId="79" xfId="40" applyFont="1" applyFill="1" applyBorder="1" applyAlignment="1" applyProtection="1">
      <alignment horizontal="center"/>
    </xf>
    <xf numFmtId="0" fontId="21" fillId="4" borderId="19" xfId="40" applyFont="1" applyFill="1" applyBorder="1" applyAlignment="1" applyProtection="1">
      <alignment horizontal="center"/>
    </xf>
    <xf numFmtId="0" fontId="34" fillId="0" borderId="0" xfId="40" applyFont="1"/>
    <xf numFmtId="1" fontId="21" fillId="0" borderId="83" xfId="40" applyNumberFormat="1" applyFont="1" applyFill="1" applyBorder="1" applyAlignment="1" applyProtection="1">
      <alignment horizontal="center"/>
      <protection locked="0"/>
    </xf>
    <xf numFmtId="0" fontId="21" fillId="4" borderId="44" xfId="40" applyFont="1" applyFill="1" applyBorder="1" applyProtection="1"/>
    <xf numFmtId="0" fontId="21" fillId="4" borderId="45" xfId="40" applyFont="1" applyFill="1" applyBorder="1" applyProtection="1"/>
    <xf numFmtId="0" fontId="21" fillId="4" borderId="46" xfId="40" applyFont="1" applyFill="1" applyBorder="1" applyProtection="1"/>
    <xf numFmtId="1" fontId="21" fillId="0" borderId="34" xfId="40" applyNumberFormat="1" applyFont="1" applyFill="1" applyBorder="1" applyAlignment="1" applyProtection="1">
      <alignment horizontal="center"/>
      <protection locked="0"/>
    </xf>
    <xf numFmtId="0" fontId="21" fillId="0" borderId="34" xfId="40" applyFont="1" applyFill="1" applyBorder="1" applyAlignment="1" applyProtection="1">
      <alignment horizontal="center"/>
      <protection locked="0"/>
    </xf>
    <xf numFmtId="0" fontId="21" fillId="4" borderId="34" xfId="40" applyFont="1" applyFill="1" applyBorder="1" applyAlignment="1" applyProtection="1">
      <alignment horizontal="center"/>
    </xf>
    <xf numFmtId="0" fontId="30" fillId="25" borderId="85" xfId="40" applyFont="1" applyFill="1" applyBorder="1" applyAlignment="1" applyProtection="1">
      <alignment horizontal="center"/>
    </xf>
    <xf numFmtId="0" fontId="23" fillId="4" borderId="11" xfId="40" applyFont="1" applyFill="1" applyBorder="1" applyAlignment="1" applyProtection="1">
      <alignment horizontal="center" textRotation="90" wrapText="1"/>
    </xf>
    <xf numFmtId="0" fontId="23" fillId="4" borderId="10" xfId="40" applyFont="1" applyFill="1" applyBorder="1" applyAlignment="1" applyProtection="1">
      <alignment horizontal="center" textRotation="90" wrapText="1"/>
    </xf>
    <xf numFmtId="0" fontId="21" fillId="4" borderId="12" xfId="40" applyFont="1" applyFill="1" applyBorder="1" applyProtection="1"/>
    <xf numFmtId="0" fontId="21" fillId="4" borderId="15" xfId="40" applyFont="1" applyFill="1" applyBorder="1" applyProtection="1"/>
    <xf numFmtId="1" fontId="23" fillId="4" borderId="11" xfId="40" applyNumberFormat="1" applyFont="1" applyFill="1" applyBorder="1" applyAlignment="1" applyProtection="1">
      <alignment horizontal="center"/>
    </xf>
    <xf numFmtId="0" fontId="21" fillId="4" borderId="31" xfId="0" applyFont="1" applyFill="1" applyBorder="1" applyAlignment="1">
      <alignment horizontal="center" vertical="center" wrapText="1"/>
    </xf>
    <xf numFmtId="0" fontId="21" fillId="4" borderId="14" xfId="0" applyFont="1" applyFill="1" applyBorder="1" applyAlignment="1">
      <alignment horizontal="center" vertical="center" wrapText="1"/>
    </xf>
    <xf numFmtId="0" fontId="21" fillId="4" borderId="32" xfId="0" applyFont="1" applyFill="1" applyBorder="1" applyAlignment="1">
      <alignment horizontal="center" vertical="center" wrapText="1"/>
    </xf>
    <xf numFmtId="1" fontId="23" fillId="4" borderId="40" xfId="40" applyNumberFormat="1" applyFont="1" applyFill="1" applyBorder="1" applyAlignment="1" applyProtection="1">
      <alignment horizontal="center"/>
    </xf>
    <xf numFmtId="1" fontId="21" fillId="4" borderId="37" xfId="40" applyNumberFormat="1" applyFont="1" applyFill="1" applyBorder="1" applyAlignment="1" applyProtection="1">
      <alignment horizontal="center"/>
    </xf>
    <xf numFmtId="1" fontId="23" fillId="4" borderId="36" xfId="40" applyNumberFormat="1" applyFont="1" applyFill="1" applyBorder="1" applyAlignment="1" applyProtection="1">
      <alignment horizontal="center"/>
    </xf>
    <xf numFmtId="0" fontId="21" fillId="4" borderId="28" xfId="0" applyFont="1" applyFill="1" applyBorder="1" applyAlignment="1">
      <alignment horizontal="center" vertical="center" wrapText="1"/>
    </xf>
    <xf numFmtId="0" fontId="21" fillId="4" borderId="0" xfId="0" applyFont="1" applyFill="1" applyBorder="1" applyAlignment="1">
      <alignment horizontal="center" vertical="center" wrapText="1"/>
    </xf>
    <xf numFmtId="0" fontId="21" fillId="4" borderId="42" xfId="40" applyFont="1" applyFill="1" applyBorder="1" applyProtection="1"/>
    <xf numFmtId="0" fontId="21" fillId="4" borderId="43" xfId="40" applyFont="1" applyFill="1" applyBorder="1" applyProtection="1"/>
    <xf numFmtId="0" fontId="21" fillId="0" borderId="83" xfId="40" applyFont="1" applyFill="1" applyBorder="1" applyAlignment="1" applyProtection="1">
      <alignment horizontal="center"/>
      <protection locked="0"/>
    </xf>
    <xf numFmtId="0" fontId="21" fillId="4" borderId="49" xfId="40" applyFont="1" applyFill="1" applyBorder="1" applyProtection="1"/>
    <xf numFmtId="0" fontId="21" fillId="4" borderId="50" xfId="40" applyFont="1" applyFill="1" applyBorder="1" applyProtection="1"/>
    <xf numFmtId="1" fontId="21" fillId="4" borderId="21" xfId="40" applyNumberFormat="1" applyFont="1" applyFill="1" applyBorder="1" applyProtection="1"/>
    <xf numFmtId="0" fontId="21" fillId="4" borderId="22" xfId="40" applyFont="1" applyFill="1" applyBorder="1" applyProtection="1"/>
    <xf numFmtId="0" fontId="21" fillId="4" borderId="51" xfId="40" applyFont="1" applyFill="1" applyBorder="1" applyProtection="1"/>
    <xf numFmtId="0" fontId="21" fillId="4" borderId="17" xfId="40" applyFont="1" applyFill="1" applyBorder="1" applyProtection="1"/>
    <xf numFmtId="0" fontId="21" fillId="4" borderId="52" xfId="40" applyFont="1" applyFill="1" applyBorder="1" applyProtection="1"/>
    <xf numFmtId="1" fontId="21" fillId="4" borderId="59" xfId="40" applyNumberFormat="1" applyFont="1" applyFill="1" applyBorder="1" applyProtection="1"/>
    <xf numFmtId="0" fontId="21" fillId="0" borderId="0" xfId="40" applyFont="1" applyBorder="1"/>
    <xf numFmtId="0" fontId="21" fillId="0" borderId="0" xfId="40" applyFont="1"/>
    <xf numFmtId="0" fontId="16" fillId="0" borderId="0" xfId="40" applyFont="1" applyFill="1" applyBorder="1"/>
    <xf numFmtId="0" fontId="16" fillId="0" borderId="0" xfId="40" applyFont="1" applyFill="1"/>
    <xf numFmtId="0" fontId="16" fillId="0" borderId="0" xfId="40" applyFont="1"/>
    <xf numFmtId="0" fontId="21" fillId="0" borderId="81" xfId="46" applyFont="1" applyFill="1" applyBorder="1" applyAlignment="1" applyProtection="1">
      <alignment horizontal="center" vertical="center"/>
      <protection locked="0"/>
    </xf>
    <xf numFmtId="0" fontId="21" fillId="0" borderId="80" xfId="46" applyFont="1" applyBorder="1" applyProtection="1">
      <protection locked="0"/>
    </xf>
    <xf numFmtId="0" fontId="30" fillId="25" borderId="79" xfId="46" applyFont="1" applyFill="1" applyBorder="1" applyAlignment="1" applyProtection="1">
      <alignment horizontal="center"/>
    </xf>
    <xf numFmtId="1" fontId="23" fillId="4" borderId="60" xfId="40" applyNumberFormat="1" applyFont="1" applyFill="1" applyBorder="1" applyAlignment="1" applyProtection="1">
      <alignment horizontal="center"/>
    </xf>
    <xf numFmtId="0" fontId="24" fillId="4" borderId="0" xfId="40" applyFont="1" applyFill="1" applyBorder="1" applyAlignment="1" applyProtection="1">
      <alignment horizontal="center"/>
    </xf>
    <xf numFmtId="0" fontId="21" fillId="0" borderId="17" xfId="39" applyNumberFormat="1" applyFont="1" applyFill="1" applyBorder="1" applyAlignment="1" applyProtection="1">
      <alignment horizontal="center"/>
      <protection locked="0"/>
    </xf>
    <xf numFmtId="0" fontId="21" fillId="0" borderId="51" xfId="39" applyNumberFormat="1" applyFont="1" applyFill="1" applyBorder="1" applyAlignment="1" applyProtection="1">
      <alignment horizontal="center"/>
      <protection locked="0"/>
    </xf>
    <xf numFmtId="0" fontId="21" fillId="0" borderId="15" xfId="0" applyFont="1" applyFill="1" applyBorder="1" applyAlignment="1" applyProtection="1">
      <alignment horizontal="left" vertical="center" wrapText="1"/>
      <protection locked="0"/>
    </xf>
    <xf numFmtId="0" fontId="21" fillId="4" borderId="15" xfId="0" applyFont="1" applyFill="1" applyBorder="1" applyAlignment="1" applyProtection="1">
      <alignment horizontal="center" vertical="center" wrapText="1"/>
    </xf>
    <xf numFmtId="0" fontId="35" fillId="0" borderId="0" xfId="46" applyFill="1"/>
    <xf numFmtId="0" fontId="35" fillId="0" borderId="0" xfId="46"/>
    <xf numFmtId="0" fontId="35" fillId="0" borderId="0" xfId="46" applyFill="1" applyBorder="1"/>
    <xf numFmtId="0" fontId="35" fillId="0" borderId="0" xfId="46" applyFill="1" applyProtection="1">
      <protection locked="0"/>
    </xf>
    <xf numFmtId="0" fontId="35" fillId="0" borderId="0" xfId="46" applyBorder="1"/>
    <xf numFmtId="0" fontId="39" fillId="25" borderId="116" xfId="46" applyFont="1" applyFill="1" applyBorder="1" applyAlignment="1" applyProtection="1">
      <alignment horizontal="center" textRotation="90" wrapText="1"/>
    </xf>
    <xf numFmtId="0" fontId="39" fillId="25" borderId="117" xfId="46" applyFont="1" applyFill="1" applyBorder="1" applyAlignment="1" applyProtection="1">
      <alignment horizontal="center" textRotation="90"/>
    </xf>
    <xf numFmtId="0" fontId="39" fillId="25" borderId="117" xfId="46" applyFont="1" applyFill="1" applyBorder="1" applyAlignment="1" applyProtection="1">
      <alignment horizontal="center" textRotation="90" wrapText="1"/>
    </xf>
    <xf numFmtId="0" fontId="39" fillId="25" borderId="119" xfId="46" applyFont="1" applyFill="1" applyBorder="1" applyAlignment="1" applyProtection="1">
      <alignment horizontal="center" textRotation="90" wrapText="1"/>
    </xf>
    <xf numFmtId="0" fontId="27" fillId="26" borderId="122" xfId="46" applyFont="1" applyFill="1" applyBorder="1" applyAlignment="1" applyProtection="1">
      <alignment horizontal="left"/>
    </xf>
    <xf numFmtId="0" fontId="27" fillId="26" borderId="123" xfId="46" applyFont="1" applyFill="1" applyBorder="1" applyProtection="1"/>
    <xf numFmtId="0" fontId="26" fillId="26" borderId="88" xfId="46" applyFont="1" applyFill="1" applyBorder="1" applyAlignment="1" applyProtection="1">
      <alignment horizontal="center"/>
    </xf>
    <xf numFmtId="1" fontId="26" fillId="26" borderId="124" xfId="46" applyNumberFormat="1" applyFont="1" applyFill="1" applyBorder="1" applyAlignment="1" applyProtection="1">
      <alignment horizontal="center"/>
    </xf>
    <xf numFmtId="0" fontId="40" fillId="0" borderId="0" xfId="46" applyFont="1"/>
    <xf numFmtId="0" fontId="26" fillId="25" borderId="93" xfId="46" applyFont="1" applyFill="1" applyBorder="1" applyAlignment="1" applyProtection="1">
      <alignment horizontal="center"/>
    </xf>
    <xf numFmtId="0" fontId="27" fillId="25" borderId="126" xfId="46" applyFont="1" applyFill="1" applyBorder="1" applyProtection="1"/>
    <xf numFmtId="0" fontId="26" fillId="25" borderId="127" xfId="46" applyFont="1" applyFill="1" applyBorder="1" applyAlignment="1" applyProtection="1">
      <alignment horizontal="center"/>
    </xf>
    <xf numFmtId="1" fontId="26" fillId="25" borderId="128" xfId="46" applyNumberFormat="1" applyFont="1" applyFill="1" applyBorder="1" applyAlignment="1" applyProtection="1">
      <alignment horizontal="center"/>
    </xf>
    <xf numFmtId="1" fontId="41" fillId="25" borderId="129" xfId="46" applyNumberFormat="1" applyFont="1" applyFill="1" applyBorder="1" applyAlignment="1" applyProtection="1">
      <alignment horizontal="center"/>
    </xf>
    <xf numFmtId="1" fontId="26" fillId="25" borderId="129" xfId="46" applyNumberFormat="1" applyFont="1" applyFill="1" applyBorder="1" applyAlignment="1" applyProtection="1">
      <alignment horizontal="center"/>
    </xf>
    <xf numFmtId="0" fontId="26" fillId="25" borderId="129" xfId="46" applyFont="1" applyFill="1" applyBorder="1" applyProtection="1"/>
    <xf numFmtId="0" fontId="26" fillId="25" borderId="130" xfId="46" applyFont="1" applyFill="1" applyBorder="1" applyProtection="1"/>
    <xf numFmtId="1" fontId="26" fillId="25" borderId="0" xfId="46" applyNumberFormat="1" applyFont="1" applyFill="1" applyBorder="1" applyAlignment="1" applyProtection="1">
      <alignment horizontal="center"/>
    </xf>
    <xf numFmtId="0" fontId="26" fillId="25" borderId="131" xfId="46" applyFont="1" applyFill="1" applyBorder="1" applyProtection="1"/>
    <xf numFmtId="1" fontId="26" fillId="25" borderId="117" xfId="46" applyNumberFormat="1" applyFont="1" applyFill="1" applyBorder="1" applyAlignment="1" applyProtection="1">
      <alignment horizontal="center"/>
    </xf>
    <xf numFmtId="1" fontId="26" fillId="26" borderId="122" xfId="46" applyNumberFormat="1" applyFont="1" applyFill="1" applyBorder="1" applyAlignment="1" applyProtection="1">
      <alignment horizontal="center"/>
    </xf>
    <xf numFmtId="0" fontId="23" fillId="25" borderId="93" xfId="46" applyFont="1" applyFill="1" applyBorder="1" applyAlignment="1" applyProtection="1">
      <alignment horizontal="center"/>
    </xf>
    <xf numFmtId="0" fontId="30" fillId="25" borderId="133" xfId="46" applyFont="1" applyFill="1" applyBorder="1" applyProtection="1"/>
    <xf numFmtId="0" fontId="23" fillId="25" borderId="0" xfId="46" applyFont="1" applyFill="1" applyBorder="1" applyAlignment="1" applyProtection="1">
      <alignment horizontal="center"/>
    </xf>
    <xf numFmtId="0" fontId="21" fillId="25" borderId="122" xfId="46" applyFont="1" applyFill="1" applyBorder="1" applyAlignment="1" applyProtection="1">
      <alignment horizontal="left" vertical="center" wrapText="1"/>
    </xf>
    <xf numFmtId="0" fontId="21" fillId="25" borderId="123" xfId="46" applyFont="1" applyFill="1" applyBorder="1" applyAlignment="1" applyProtection="1">
      <alignment horizontal="center"/>
    </xf>
    <xf numFmtId="0" fontId="23" fillId="25" borderId="125" xfId="46" applyFont="1" applyFill="1" applyBorder="1" applyAlignment="1" applyProtection="1">
      <alignment horizontal="center"/>
    </xf>
    <xf numFmtId="1" fontId="24" fillId="25" borderId="124" xfId="46" applyNumberFormat="1" applyFont="1" applyFill="1" applyBorder="1" applyAlignment="1" applyProtection="1">
      <alignment horizontal="center"/>
    </xf>
    <xf numFmtId="1" fontId="41" fillId="25" borderId="123" xfId="46" applyNumberFormat="1" applyFont="1" applyFill="1" applyBorder="1" applyAlignment="1" applyProtection="1">
      <alignment horizontal="center"/>
    </xf>
    <xf numFmtId="1" fontId="24" fillId="25" borderId="123" xfId="46" applyNumberFormat="1" applyFont="1" applyFill="1" applyBorder="1" applyAlignment="1" applyProtection="1">
      <alignment horizontal="center"/>
    </xf>
    <xf numFmtId="1" fontId="30" fillId="25" borderId="123" xfId="46" applyNumberFormat="1" applyFont="1" applyFill="1" applyBorder="1" applyAlignment="1" applyProtection="1">
      <alignment horizontal="center"/>
    </xf>
    <xf numFmtId="0" fontId="30" fillId="25" borderId="125" xfId="46" applyFont="1" applyFill="1" applyBorder="1" applyAlignment="1" applyProtection="1">
      <alignment horizontal="center"/>
    </xf>
    <xf numFmtId="1" fontId="24" fillId="25" borderId="135" xfId="46" applyNumberFormat="1" applyFont="1" applyFill="1" applyBorder="1" applyAlignment="1" applyProtection="1">
      <alignment horizontal="center"/>
    </xf>
    <xf numFmtId="0" fontId="30" fillId="25" borderId="123" xfId="46" applyFont="1" applyFill="1" applyBorder="1" applyAlignment="1" applyProtection="1">
      <alignment horizontal="center"/>
    </xf>
    <xf numFmtId="1" fontId="21" fillId="25" borderId="122" xfId="46" applyNumberFormat="1" applyFont="1" applyFill="1" applyBorder="1" applyAlignment="1" applyProtection="1">
      <alignment horizontal="center"/>
    </xf>
    <xf numFmtId="0" fontId="21" fillId="25" borderId="132" xfId="46" applyFont="1" applyFill="1" applyBorder="1" applyAlignment="1" applyProtection="1">
      <alignment horizontal="center"/>
    </xf>
    <xf numFmtId="0" fontId="21" fillId="25" borderId="93" xfId="46" applyFont="1" applyFill="1" applyBorder="1" applyAlignment="1" applyProtection="1">
      <alignment horizontal="left" vertical="center" wrapText="1"/>
    </xf>
    <xf numFmtId="0" fontId="21" fillId="25" borderId="133" xfId="46" applyFont="1" applyFill="1" applyBorder="1" applyAlignment="1" applyProtection="1">
      <alignment horizontal="center"/>
    </xf>
    <xf numFmtId="0" fontId="24" fillId="25" borderId="136" xfId="46" applyFont="1" applyFill="1" applyBorder="1" applyAlignment="1" applyProtection="1">
      <alignment horizontal="center"/>
    </xf>
    <xf numFmtId="1" fontId="24" fillId="25" borderId="137" xfId="46" applyNumberFormat="1" applyFont="1" applyFill="1" applyBorder="1" applyAlignment="1" applyProtection="1">
      <alignment horizontal="center"/>
    </xf>
    <xf numFmtId="1" fontId="41" fillId="25" borderId="138" xfId="46" applyNumberFormat="1" applyFont="1" applyFill="1" applyBorder="1" applyAlignment="1" applyProtection="1">
      <alignment horizontal="center"/>
    </xf>
    <xf numFmtId="1" fontId="24" fillId="25" borderId="138" xfId="46" applyNumberFormat="1" applyFont="1" applyFill="1" applyBorder="1" applyAlignment="1" applyProtection="1">
      <alignment horizontal="center"/>
    </xf>
    <xf numFmtId="1" fontId="30" fillId="25" borderId="138" xfId="46" applyNumberFormat="1" applyFont="1" applyFill="1" applyBorder="1" applyAlignment="1" applyProtection="1">
      <alignment horizontal="center"/>
    </xf>
    <xf numFmtId="0" fontId="30" fillId="25" borderId="139" xfId="46" applyFont="1" applyFill="1" applyBorder="1" applyAlignment="1" applyProtection="1">
      <alignment horizontal="center"/>
    </xf>
    <xf numFmtId="1" fontId="24" fillId="25" borderId="140" xfId="46" applyNumberFormat="1" applyFont="1" applyFill="1" applyBorder="1" applyAlignment="1" applyProtection="1">
      <alignment horizontal="center"/>
    </xf>
    <xf numFmtId="0" fontId="30" fillId="25" borderId="138" xfId="46" applyFont="1" applyFill="1" applyBorder="1" applyAlignment="1" applyProtection="1">
      <alignment horizontal="center"/>
    </xf>
    <xf numFmtId="1" fontId="21" fillId="25" borderId="86" xfId="46" applyNumberFormat="1" applyFont="1" applyFill="1" applyBorder="1" applyAlignment="1" applyProtection="1">
      <alignment horizontal="center"/>
    </xf>
    <xf numFmtId="0" fontId="21" fillId="25" borderId="90" xfId="46" applyFont="1" applyFill="1" applyBorder="1" applyAlignment="1" applyProtection="1">
      <alignment horizontal="center"/>
    </xf>
    <xf numFmtId="0" fontId="23" fillId="25" borderId="141" xfId="46" applyFont="1" applyFill="1" applyBorder="1" applyAlignment="1" applyProtection="1">
      <alignment horizontal="center"/>
    </xf>
    <xf numFmtId="0" fontId="24" fillId="25" borderId="142" xfId="46" applyFont="1" applyFill="1" applyBorder="1" applyAlignment="1" applyProtection="1">
      <alignment horizontal="center"/>
    </xf>
    <xf numFmtId="0" fontId="35" fillId="25" borderId="81" xfId="46" applyFill="1" applyBorder="1" applyProtection="1"/>
    <xf numFmtId="0" fontId="35" fillId="25" borderId="78" xfId="46" applyFill="1" applyBorder="1" applyProtection="1"/>
    <xf numFmtId="0" fontId="35" fillId="25" borderId="134" xfId="46" applyFill="1" applyBorder="1" applyProtection="1"/>
    <xf numFmtId="0" fontId="35" fillId="25" borderId="108" xfId="46" applyFill="1" applyBorder="1" applyProtection="1"/>
    <xf numFmtId="0" fontId="35" fillId="25" borderId="109" xfId="46" applyFill="1" applyBorder="1" applyProtection="1"/>
    <xf numFmtId="0" fontId="21" fillId="25" borderId="76" xfId="46" applyFont="1" applyFill="1" applyBorder="1" applyAlignment="1" applyProtection="1">
      <alignment horizontal="left"/>
    </xf>
    <xf numFmtId="0" fontId="21" fillId="25" borderId="79" xfId="46" applyFont="1" applyFill="1" applyBorder="1" applyProtection="1"/>
    <xf numFmtId="0" fontId="28" fillId="25" borderId="79" xfId="46" applyFont="1" applyFill="1" applyBorder="1" applyProtection="1"/>
    <xf numFmtId="0" fontId="21" fillId="0" borderId="0" xfId="46" applyFont="1" applyFill="1" applyBorder="1" applyAlignment="1">
      <alignment horizontal="left"/>
    </xf>
    <xf numFmtId="0" fontId="28" fillId="0" borderId="0" xfId="46" applyFont="1" applyFill="1" applyBorder="1"/>
    <xf numFmtId="0" fontId="21" fillId="0" borderId="0" xfId="46" applyFont="1" applyFill="1" applyAlignment="1">
      <alignment horizontal="left"/>
    </xf>
    <xf numFmtId="0" fontId="21" fillId="0" borderId="0" xfId="46" applyFont="1" applyAlignment="1">
      <alignment horizontal="left"/>
    </xf>
    <xf numFmtId="0" fontId="38" fillId="25" borderId="78" xfId="49" applyFill="1" applyBorder="1" applyAlignment="1" applyProtection="1">
      <alignment horizontal="left" vertical="center" wrapText="1"/>
    </xf>
    <xf numFmtId="0" fontId="27" fillId="25" borderId="122" xfId="46" applyFont="1" applyFill="1" applyBorder="1" applyAlignment="1" applyProtection="1">
      <alignment horizontal="left"/>
    </xf>
    <xf numFmtId="0" fontId="27" fillId="25" borderId="123" xfId="46" applyFont="1" applyFill="1" applyBorder="1" applyProtection="1"/>
    <xf numFmtId="0" fontId="26" fillId="4" borderId="29" xfId="40" applyFont="1" applyFill="1" applyBorder="1" applyAlignment="1" applyProtection="1">
      <alignment horizontal="center"/>
    </xf>
    <xf numFmtId="0" fontId="43" fillId="0" borderId="0" xfId="46" applyFont="1"/>
    <xf numFmtId="0" fontId="21" fillId="0" borderId="86" xfId="46" applyFont="1" applyFill="1" applyBorder="1" applyAlignment="1" applyProtection="1">
      <alignment horizontal="center"/>
      <protection locked="0"/>
    </xf>
    <xf numFmtId="0" fontId="21" fillId="4" borderId="41" xfId="40" applyFont="1" applyFill="1" applyBorder="1" applyProtection="1"/>
    <xf numFmtId="0" fontId="21" fillId="4" borderId="53" xfId="40" applyFont="1" applyFill="1" applyBorder="1" applyProtection="1"/>
    <xf numFmtId="1" fontId="21" fillId="0" borderId="144" xfId="40" applyNumberFormat="1" applyFont="1" applyFill="1" applyBorder="1" applyAlignment="1" applyProtection="1">
      <alignment horizontal="center"/>
      <protection locked="0"/>
    </xf>
    <xf numFmtId="1" fontId="21" fillId="0" borderId="145" xfId="40" applyNumberFormat="1" applyFont="1" applyFill="1" applyBorder="1" applyAlignment="1" applyProtection="1">
      <alignment horizontal="center"/>
      <protection locked="0"/>
    </xf>
    <xf numFmtId="0" fontId="21" fillId="0" borderId="35" xfId="40" applyFont="1" applyFill="1" applyBorder="1" applyAlignment="1" applyProtection="1">
      <alignment horizontal="center"/>
      <protection locked="0"/>
    </xf>
    <xf numFmtId="0" fontId="21" fillId="0" borderId="146" xfId="40" applyFont="1" applyFill="1" applyBorder="1" applyAlignment="1" applyProtection="1">
      <alignment horizontal="center"/>
      <protection locked="0"/>
    </xf>
    <xf numFmtId="1" fontId="21" fillId="0" borderId="35" xfId="40" applyNumberFormat="1" applyFont="1" applyFill="1" applyBorder="1" applyAlignment="1" applyProtection="1">
      <alignment horizontal="center"/>
      <protection locked="0"/>
    </xf>
    <xf numFmtId="0" fontId="21" fillId="0" borderId="80" xfId="40" applyFont="1" applyFill="1" applyBorder="1" applyAlignment="1" applyProtection="1">
      <alignment horizontal="center"/>
      <protection locked="0"/>
    </xf>
    <xf numFmtId="0" fontId="21" fillId="0" borderId="148" xfId="40" applyFont="1" applyFill="1" applyBorder="1" applyAlignment="1" applyProtection="1">
      <alignment horizontal="center"/>
      <protection locked="0"/>
    </xf>
    <xf numFmtId="0" fontId="24" fillId="4" borderId="39" xfId="40" applyFont="1" applyFill="1" applyBorder="1" applyAlignment="1" applyProtection="1">
      <alignment horizontal="center"/>
    </xf>
    <xf numFmtId="0" fontId="23" fillId="4" borderId="36" xfId="40" applyFont="1" applyFill="1" applyBorder="1" applyAlignment="1" applyProtection="1">
      <alignment horizontal="center"/>
    </xf>
    <xf numFmtId="0" fontId="21" fillId="4" borderId="149" xfId="40" applyFont="1" applyFill="1" applyBorder="1" applyProtection="1"/>
    <xf numFmtId="0" fontId="21" fillId="4" borderId="150" xfId="40" applyFont="1" applyFill="1" applyBorder="1" applyProtection="1"/>
    <xf numFmtId="0" fontId="29" fillId="0" borderId="79" xfId="40" applyFont="1" applyBorder="1"/>
    <xf numFmtId="0" fontId="34" fillId="0" borderId="79" xfId="40" applyFont="1" applyBorder="1"/>
    <xf numFmtId="0" fontId="16" fillId="0" borderId="79" xfId="40" applyBorder="1"/>
    <xf numFmtId="0" fontId="35" fillId="28" borderId="79" xfId="46" applyFill="1" applyBorder="1"/>
    <xf numFmtId="0" fontId="35" fillId="0" borderId="79" xfId="46" applyBorder="1"/>
    <xf numFmtId="0" fontId="16" fillId="0" borderId="79" xfId="40" applyFont="1" applyFill="1" applyBorder="1"/>
    <xf numFmtId="0" fontId="25" fillId="4" borderId="151" xfId="40" applyFont="1" applyFill="1" applyBorder="1" applyAlignment="1" applyProtection="1">
      <alignment horizontal="center"/>
    </xf>
    <xf numFmtId="1" fontId="23" fillId="4" borderId="39" xfId="40" applyNumberFormat="1" applyFont="1" applyFill="1" applyBorder="1" applyAlignment="1" applyProtection="1">
      <alignment horizontal="center"/>
    </xf>
    <xf numFmtId="0" fontId="23" fillId="4" borderId="24" xfId="40" applyFont="1" applyFill="1" applyBorder="1" applyAlignment="1" applyProtection="1">
      <alignment horizontal="center"/>
    </xf>
    <xf numFmtId="0" fontId="23" fillId="4" borderId="30" xfId="40" applyFont="1" applyFill="1" applyBorder="1" applyAlignment="1" applyProtection="1">
      <alignment horizontal="center"/>
    </xf>
    <xf numFmtId="0" fontId="26" fillId="25" borderId="118" xfId="46" applyFont="1" applyFill="1" applyBorder="1" applyAlignment="1" applyProtection="1">
      <alignment horizontal="center"/>
    </xf>
    <xf numFmtId="0" fontId="26" fillId="26" borderId="125" xfId="46" applyFont="1" applyFill="1" applyBorder="1" applyAlignment="1" applyProtection="1">
      <alignment horizontal="center"/>
    </xf>
    <xf numFmtId="0" fontId="34" fillId="0" borderId="77" xfId="40" applyFont="1" applyBorder="1"/>
    <xf numFmtId="0" fontId="16" fillId="0" borderId="77" xfId="40" applyBorder="1"/>
    <xf numFmtId="0" fontId="26" fillId="25" borderId="153" xfId="46" applyFont="1" applyFill="1" applyBorder="1" applyAlignment="1" applyProtection="1">
      <alignment horizontal="center"/>
    </xf>
    <xf numFmtId="0" fontId="26" fillId="4" borderId="63" xfId="40" applyFont="1" applyFill="1" applyBorder="1" applyAlignment="1" applyProtection="1">
      <alignment horizontal="center"/>
    </xf>
    <xf numFmtId="0" fontId="21" fillId="4" borderId="13" xfId="40" applyFont="1" applyFill="1" applyBorder="1" applyProtection="1"/>
    <xf numFmtId="0" fontId="21" fillId="4" borderId="154" xfId="40" applyFont="1" applyFill="1" applyBorder="1" applyProtection="1"/>
    <xf numFmtId="1" fontId="23" fillId="4" borderId="155" xfId="40" applyNumberFormat="1" applyFont="1" applyFill="1" applyBorder="1" applyAlignment="1" applyProtection="1">
      <alignment horizontal="center"/>
    </xf>
    <xf numFmtId="0" fontId="21" fillId="4" borderId="156" xfId="0" applyFont="1" applyFill="1" applyBorder="1" applyAlignment="1">
      <alignment horizontal="center" vertical="center" wrapText="1"/>
    </xf>
    <xf numFmtId="0" fontId="25" fillId="29" borderId="39" xfId="40" applyFont="1" applyFill="1" applyBorder="1" applyAlignment="1" applyProtection="1">
      <alignment horizontal="center" vertical="center"/>
    </xf>
    <xf numFmtId="1" fontId="23" fillId="29" borderId="37" xfId="0" applyNumberFormat="1" applyFont="1" applyFill="1" applyBorder="1" applyAlignment="1">
      <alignment horizontal="center" vertical="center"/>
    </xf>
    <xf numFmtId="0" fontId="23" fillId="30" borderId="30" xfId="40" applyFont="1" applyFill="1" applyBorder="1" applyAlignment="1" applyProtection="1">
      <alignment horizontal="center" vertical="center"/>
    </xf>
    <xf numFmtId="1" fontId="23" fillId="29" borderId="60" xfId="0" applyNumberFormat="1" applyFont="1" applyFill="1" applyBorder="1" applyAlignment="1">
      <alignment horizontal="center" vertical="center"/>
    </xf>
    <xf numFmtId="0" fontId="21" fillId="0" borderId="142" xfId="0" applyFont="1" applyBorder="1" applyAlignment="1">
      <alignment horizontal="left" vertical="center"/>
    </xf>
    <xf numFmtId="0" fontId="21" fillId="0" borderId="159" xfId="39" applyNumberFormat="1" applyFont="1" applyFill="1" applyBorder="1" applyAlignment="1" applyProtection="1">
      <alignment horizontal="center"/>
      <protection locked="0"/>
    </xf>
    <xf numFmtId="0" fontId="30" fillId="25" borderId="160" xfId="46" applyFont="1" applyFill="1" applyBorder="1" applyProtection="1"/>
    <xf numFmtId="1" fontId="21" fillId="4" borderId="161" xfId="40" applyNumberFormat="1" applyFont="1" applyFill="1" applyBorder="1" applyAlignment="1" applyProtection="1">
      <alignment horizontal="center"/>
    </xf>
    <xf numFmtId="1" fontId="21" fillId="4" borderId="33" xfId="40" applyNumberFormat="1" applyFont="1" applyFill="1" applyBorder="1" applyAlignment="1" applyProtection="1">
      <alignment horizontal="center"/>
    </xf>
    <xf numFmtId="1" fontId="21" fillId="4" borderId="15" xfId="40" applyNumberFormat="1" applyFont="1" applyFill="1" applyBorder="1" applyAlignment="1" applyProtection="1">
      <alignment horizontal="center"/>
    </xf>
    <xf numFmtId="1" fontId="21" fillId="4" borderId="162" xfId="40" applyNumberFormat="1" applyFont="1" applyFill="1" applyBorder="1" applyAlignment="1" applyProtection="1">
      <alignment horizontal="center"/>
    </xf>
    <xf numFmtId="1" fontId="21" fillId="4" borderId="163" xfId="40" applyNumberFormat="1" applyFont="1" applyFill="1" applyBorder="1" applyAlignment="1" applyProtection="1">
      <alignment horizontal="center"/>
    </xf>
    <xf numFmtId="1" fontId="21" fillId="4" borderId="164" xfId="40" applyNumberFormat="1" applyFont="1" applyFill="1" applyBorder="1" applyAlignment="1" applyProtection="1">
      <alignment horizontal="center"/>
    </xf>
    <xf numFmtId="0" fontId="21" fillId="0" borderId="80" xfId="40" applyFont="1" applyFill="1" applyBorder="1" applyProtection="1">
      <protection locked="0"/>
    </xf>
    <xf numFmtId="0" fontId="21" fillId="0" borderId="148" xfId="40" applyFont="1" applyFill="1" applyBorder="1" applyProtection="1">
      <protection locked="0"/>
    </xf>
    <xf numFmtId="0" fontId="21" fillId="0" borderId="80" xfId="0" applyFont="1" applyBorder="1" applyAlignment="1">
      <alignment horizontal="left" vertical="center"/>
    </xf>
    <xf numFmtId="0" fontId="27" fillId="4" borderId="23" xfId="40" applyFont="1" applyFill="1" applyBorder="1" applyAlignment="1" applyProtection="1">
      <alignment horizontal="center"/>
    </xf>
    <xf numFmtId="0" fontId="21" fillId="4" borderId="36" xfId="40" applyFont="1" applyFill="1" applyBorder="1" applyAlignment="1" applyProtection="1">
      <alignment horizontal="center" vertical="center" wrapText="1"/>
    </xf>
    <xf numFmtId="0" fontId="31" fillId="24" borderId="36" xfId="40" applyFont="1" applyFill="1" applyBorder="1" applyAlignment="1" applyProtection="1">
      <alignment horizontal="center" vertical="center" wrapText="1"/>
    </xf>
    <xf numFmtId="0" fontId="21" fillId="4" borderId="33" xfId="40" applyFont="1" applyFill="1" applyBorder="1" applyAlignment="1" applyProtection="1">
      <alignment horizontal="center"/>
    </xf>
    <xf numFmtId="0" fontId="21" fillId="4" borderId="54" xfId="40" applyFont="1" applyFill="1" applyBorder="1" applyAlignment="1" applyProtection="1">
      <alignment horizontal="center"/>
    </xf>
    <xf numFmtId="0" fontId="21" fillId="0" borderId="0" xfId="40" applyFont="1" applyFill="1" applyBorder="1" applyAlignment="1">
      <alignment horizontal="center"/>
    </xf>
    <xf numFmtId="0" fontId="21" fillId="0" borderId="0" xfId="40" applyFont="1" applyFill="1" applyAlignment="1">
      <alignment horizontal="center"/>
    </xf>
    <xf numFmtId="0" fontId="21" fillId="0" borderId="0" xfId="40" applyFont="1" applyAlignment="1">
      <alignment horizontal="center"/>
    </xf>
    <xf numFmtId="0" fontId="21" fillId="0" borderId="80" xfId="40" applyFont="1" applyFill="1" applyBorder="1" applyAlignment="1" applyProtection="1">
      <alignment wrapText="1"/>
      <protection locked="0"/>
    </xf>
    <xf numFmtId="0" fontId="21" fillId="0" borderId="82" xfId="40" applyFont="1" applyFill="1" applyBorder="1" applyAlignment="1" applyProtection="1">
      <alignment wrapText="1"/>
      <protection locked="0"/>
    </xf>
    <xf numFmtId="0" fontId="21" fillId="0" borderId="18" xfId="40" applyFont="1" applyFill="1" applyBorder="1" applyAlignment="1" applyProtection="1">
      <protection locked="0"/>
    </xf>
    <xf numFmtId="0" fontId="21" fillId="32" borderId="77" xfId="40" applyFont="1" applyFill="1" applyBorder="1" applyAlignment="1" applyProtection="1">
      <alignment horizontal="center"/>
    </xf>
    <xf numFmtId="0" fontId="21" fillId="32" borderId="127" xfId="40" applyFont="1" applyFill="1" applyBorder="1" applyAlignment="1" applyProtection="1">
      <alignment horizontal="center"/>
    </xf>
    <xf numFmtId="0" fontId="21" fillId="0" borderId="78" xfId="40" applyFont="1" applyFill="1" applyBorder="1" applyAlignment="1" applyProtection="1">
      <alignment horizontal="left"/>
      <protection locked="0"/>
    </xf>
    <xf numFmtId="0" fontId="45" fillId="0" borderId="18" xfId="40" applyFont="1" applyFill="1" applyBorder="1" applyAlignment="1" applyProtection="1">
      <protection locked="0"/>
    </xf>
    <xf numFmtId="0" fontId="21" fillId="0" borderId="148" xfId="40" applyFont="1" applyFill="1" applyBorder="1" applyAlignment="1" applyProtection="1">
      <protection locked="0"/>
    </xf>
    <xf numFmtId="0" fontId="21" fillId="0" borderId="80" xfId="40" applyFont="1" applyFill="1" applyBorder="1" applyAlignment="1" applyProtection="1">
      <alignment horizontal="left"/>
      <protection locked="0"/>
    </xf>
    <xf numFmtId="0" fontId="21" fillId="31" borderId="16" xfId="40" applyFont="1" applyFill="1" applyBorder="1" applyAlignment="1" applyProtection="1">
      <alignment horizontal="left"/>
      <protection locked="0"/>
    </xf>
    <xf numFmtId="0" fontId="21" fillId="0" borderId="76" xfId="40" applyFont="1" applyFill="1" applyBorder="1" applyAlignment="1" applyProtection="1">
      <alignment horizontal="left" vertical="center"/>
      <protection locked="0"/>
    </xf>
    <xf numFmtId="0" fontId="21" fillId="0" borderId="81" xfId="40" applyFont="1" applyFill="1" applyBorder="1" applyAlignment="1" applyProtection="1">
      <alignment horizontal="left" vertical="center"/>
      <protection locked="0"/>
    </xf>
    <xf numFmtId="0" fontId="21" fillId="0" borderId="147" xfId="46" applyFont="1" applyFill="1" applyBorder="1" applyAlignment="1" applyProtection="1">
      <alignment horizontal="left" vertical="center"/>
      <protection locked="0"/>
    </xf>
    <xf numFmtId="0" fontId="21" fillId="0" borderId="86" xfId="46" applyFont="1" applyFill="1" applyBorder="1" applyAlignment="1" applyProtection="1">
      <alignment horizontal="left"/>
      <protection locked="0"/>
    </xf>
    <xf numFmtId="0" fontId="21" fillId="0" borderId="76" xfId="40" applyFont="1" applyFill="1" applyBorder="1" applyAlignment="1" applyProtection="1">
      <alignment vertical="center"/>
      <protection locked="0"/>
    </xf>
    <xf numFmtId="0" fontId="21" fillId="0" borderId="81" xfId="40" applyFont="1" applyFill="1" applyBorder="1" applyAlignment="1" applyProtection="1">
      <alignment vertical="center"/>
      <protection locked="0"/>
    </xf>
    <xf numFmtId="0" fontId="16" fillId="0" borderId="79" xfId="40" applyFont="1" applyBorder="1"/>
    <xf numFmtId="0" fontId="16" fillId="0" borderId="77" xfId="40" applyFont="1" applyBorder="1"/>
    <xf numFmtId="0" fontId="23" fillId="4" borderId="10" xfId="40" applyFont="1" applyFill="1" applyBorder="1" applyAlignment="1" applyProtection="1">
      <alignment horizontal="center" textRotation="90"/>
    </xf>
    <xf numFmtId="0" fontId="25" fillId="4" borderId="72" xfId="40" applyFont="1" applyFill="1" applyBorder="1" applyAlignment="1" applyProtection="1">
      <alignment horizontal="center" vertical="center"/>
    </xf>
    <xf numFmtId="1" fontId="23" fillId="25" borderId="78" xfId="46" applyNumberFormat="1" applyFont="1" applyFill="1" applyBorder="1" applyAlignment="1" applyProtection="1">
      <alignment horizontal="center" vertical="center"/>
    </xf>
    <xf numFmtId="0" fontId="21" fillId="35" borderId="77" xfId="40" applyFont="1" applyFill="1" applyBorder="1" applyAlignment="1" applyProtection="1">
      <alignment horizontal="center"/>
    </xf>
    <xf numFmtId="0" fontId="21" fillId="35" borderId="16" xfId="40" applyFont="1" applyFill="1" applyBorder="1" applyAlignment="1" applyProtection="1">
      <alignment horizontal="left"/>
      <protection locked="0"/>
    </xf>
    <xf numFmtId="0" fontId="21" fillId="35" borderId="80" xfId="40" applyFont="1" applyFill="1" applyBorder="1" applyAlignment="1" applyProtection="1">
      <protection locked="0"/>
    </xf>
    <xf numFmtId="0" fontId="21" fillId="32" borderId="20" xfId="39" applyNumberFormat="1" applyFont="1" applyFill="1" applyBorder="1" applyAlignment="1" applyProtection="1">
      <alignment horizontal="center" vertical="center"/>
      <protection locked="0"/>
    </xf>
    <xf numFmtId="1" fontId="21" fillId="33" borderId="19" xfId="40" applyNumberFormat="1" applyFont="1" applyFill="1" applyBorder="1" applyAlignment="1" applyProtection="1">
      <alignment horizontal="center" vertical="center"/>
    </xf>
    <xf numFmtId="0" fontId="21" fillId="32" borderId="17" xfId="39" applyNumberFormat="1" applyFont="1" applyFill="1" applyBorder="1" applyAlignment="1" applyProtection="1">
      <alignment horizontal="center" vertical="center"/>
      <protection locked="0"/>
    </xf>
    <xf numFmtId="0" fontId="21" fillId="32" borderId="51" xfId="39" applyNumberFormat="1" applyFont="1" applyFill="1" applyBorder="1" applyAlignment="1" applyProtection="1">
      <alignment horizontal="center" vertical="center"/>
      <protection locked="0"/>
    </xf>
    <xf numFmtId="0" fontId="21" fillId="32" borderId="61" xfId="39" applyNumberFormat="1" applyFont="1" applyFill="1" applyBorder="1" applyAlignment="1" applyProtection="1">
      <alignment horizontal="center" vertical="center"/>
      <protection locked="0"/>
    </xf>
    <xf numFmtId="0" fontId="21" fillId="0" borderId="17" xfId="39" applyNumberFormat="1" applyFont="1" applyFill="1" applyBorder="1" applyAlignment="1" applyProtection="1">
      <alignment horizontal="center" vertical="center"/>
      <protection locked="0"/>
    </xf>
    <xf numFmtId="1" fontId="21" fillId="4" borderId="19" xfId="40" applyNumberFormat="1" applyFont="1" applyFill="1" applyBorder="1" applyAlignment="1" applyProtection="1">
      <alignment horizontal="center" vertical="center"/>
    </xf>
    <xf numFmtId="0" fontId="21" fillId="0" borderId="51" xfId="39" applyNumberFormat="1" applyFont="1" applyFill="1" applyBorder="1" applyAlignment="1" applyProtection="1">
      <alignment horizontal="center" vertical="center"/>
      <protection locked="0"/>
    </xf>
    <xf numFmtId="0" fontId="21" fillId="0" borderId="20" xfId="39" applyNumberFormat="1" applyFont="1" applyBorder="1" applyAlignment="1" applyProtection="1">
      <alignment horizontal="center" vertical="center"/>
      <protection locked="0"/>
    </xf>
    <xf numFmtId="0" fontId="21" fillId="0" borderId="17" xfId="39" applyNumberFormat="1" applyFont="1" applyBorder="1" applyAlignment="1" applyProtection="1">
      <alignment horizontal="center" vertical="center"/>
      <protection locked="0"/>
    </xf>
    <xf numFmtId="0" fontId="21" fillId="0" borderId="61" xfId="39" applyNumberFormat="1" applyFont="1" applyBorder="1" applyAlignment="1" applyProtection="1">
      <alignment horizontal="center" vertical="center"/>
      <protection locked="0"/>
    </xf>
    <xf numFmtId="0" fontId="21" fillId="0" borderId="51" xfId="39" applyNumberFormat="1" applyFont="1" applyBorder="1" applyAlignment="1" applyProtection="1">
      <alignment horizontal="center" vertical="center"/>
      <protection locked="0"/>
    </xf>
    <xf numFmtId="0" fontId="21" fillId="38" borderId="18" xfId="40" applyFont="1" applyFill="1" applyBorder="1" applyAlignment="1" applyProtection="1">
      <protection locked="0"/>
    </xf>
    <xf numFmtId="0" fontId="21" fillId="28" borderId="18" xfId="40" applyFont="1" applyFill="1" applyBorder="1" applyAlignment="1" applyProtection="1">
      <alignment horizontal="left"/>
      <protection locked="0"/>
    </xf>
    <xf numFmtId="0" fontId="21" fillId="28" borderId="18" xfId="40" applyFont="1" applyFill="1" applyBorder="1" applyAlignment="1" applyProtection="1">
      <protection locked="0"/>
    </xf>
    <xf numFmtId="0" fontId="21" fillId="39" borderId="165" xfId="40" applyFont="1" applyFill="1" applyBorder="1" applyProtection="1">
      <protection locked="0"/>
    </xf>
    <xf numFmtId="0" fontId="21" fillId="39" borderId="77" xfId="40" applyFont="1" applyFill="1" applyBorder="1" applyAlignment="1" applyProtection="1">
      <alignment horizontal="center"/>
    </xf>
    <xf numFmtId="0" fontId="21" fillId="39" borderId="17" xfId="39" applyNumberFormat="1" applyFont="1" applyFill="1" applyBorder="1" applyAlignment="1" applyProtection="1">
      <alignment horizontal="center" vertical="center"/>
      <protection locked="0"/>
    </xf>
    <xf numFmtId="1" fontId="21" fillId="40" borderId="19" xfId="40" applyNumberFormat="1" applyFont="1" applyFill="1" applyBorder="1" applyAlignment="1" applyProtection="1">
      <alignment horizontal="center" vertical="center"/>
    </xf>
    <xf numFmtId="0" fontId="21" fillId="39" borderId="51" xfId="39" applyNumberFormat="1" applyFont="1" applyFill="1" applyBorder="1" applyAlignment="1" applyProtection="1">
      <alignment horizontal="center" vertical="center"/>
      <protection locked="0"/>
    </xf>
    <xf numFmtId="0" fontId="21" fillId="39" borderId="20" xfId="39" applyNumberFormat="1" applyFont="1" applyFill="1" applyBorder="1" applyAlignment="1" applyProtection="1">
      <alignment horizontal="center" vertical="center"/>
      <protection locked="0"/>
    </xf>
    <xf numFmtId="0" fontId="21" fillId="39" borderId="61" xfId="39" applyNumberFormat="1" applyFont="1" applyFill="1" applyBorder="1" applyAlignment="1" applyProtection="1">
      <alignment horizontal="center" vertical="center"/>
      <protection locked="0"/>
    </xf>
    <xf numFmtId="0" fontId="21" fillId="39" borderId="79" xfId="40" applyFont="1" applyFill="1" applyBorder="1" applyAlignment="1" applyProtection="1">
      <alignment horizontal="center"/>
    </xf>
    <xf numFmtId="0" fontId="21" fillId="28" borderId="17" xfId="39" applyNumberFormat="1" applyFont="1" applyFill="1" applyBorder="1" applyAlignment="1" applyProtection="1">
      <alignment horizontal="center" vertical="center"/>
      <protection locked="0"/>
    </xf>
    <xf numFmtId="1" fontId="21" fillId="41" borderId="19" xfId="40" applyNumberFormat="1" applyFont="1" applyFill="1" applyBorder="1" applyAlignment="1" applyProtection="1">
      <alignment horizontal="center" vertical="center"/>
    </xf>
    <xf numFmtId="0" fontId="21" fillId="28" borderId="51" xfId="39" applyNumberFormat="1" applyFont="1" applyFill="1" applyBorder="1" applyAlignment="1" applyProtection="1">
      <alignment horizontal="center" vertical="center"/>
      <protection locked="0"/>
    </xf>
    <xf numFmtId="0" fontId="21" fillId="28" borderId="20" xfId="39" applyNumberFormat="1" applyFont="1" applyFill="1" applyBorder="1" applyAlignment="1" applyProtection="1">
      <alignment horizontal="center" vertical="center"/>
      <protection locked="0"/>
    </xf>
    <xf numFmtId="0" fontId="21" fillId="28" borderId="61" xfId="39" applyNumberFormat="1" applyFont="1" applyFill="1" applyBorder="1" applyAlignment="1" applyProtection="1">
      <alignment horizontal="center" vertical="center"/>
      <protection locked="0"/>
    </xf>
    <xf numFmtId="0" fontId="21" fillId="28" borderId="79" xfId="40" applyFont="1" applyFill="1" applyBorder="1" applyAlignment="1" applyProtection="1">
      <alignment horizontal="center"/>
    </xf>
    <xf numFmtId="0" fontId="21" fillId="38" borderId="77" xfId="40" applyFont="1" applyFill="1" applyBorder="1" applyAlignment="1" applyProtection="1">
      <alignment horizontal="center"/>
    </xf>
    <xf numFmtId="0" fontId="21" fillId="38" borderId="17" xfId="39" applyNumberFormat="1" applyFont="1" applyFill="1" applyBorder="1" applyAlignment="1" applyProtection="1">
      <alignment horizontal="center" vertical="center"/>
      <protection locked="0"/>
    </xf>
    <xf numFmtId="1" fontId="21" fillId="42" borderId="19" xfId="40" applyNumberFormat="1" applyFont="1" applyFill="1" applyBorder="1" applyAlignment="1" applyProtection="1">
      <alignment horizontal="center" vertical="center"/>
    </xf>
    <xf numFmtId="0" fontId="21" fillId="38" borderId="51" xfId="39" applyNumberFormat="1" applyFont="1" applyFill="1" applyBorder="1" applyAlignment="1" applyProtection="1">
      <alignment horizontal="center" vertical="center"/>
      <protection locked="0"/>
    </xf>
    <xf numFmtId="0" fontId="21" fillId="38" borderId="20" xfId="39" applyNumberFormat="1" applyFont="1" applyFill="1" applyBorder="1" applyAlignment="1" applyProtection="1">
      <alignment horizontal="center" vertical="center"/>
      <protection locked="0"/>
    </xf>
    <xf numFmtId="0" fontId="21" fillId="38" borderId="61" xfId="39" applyNumberFormat="1" applyFont="1" applyFill="1" applyBorder="1" applyAlignment="1" applyProtection="1">
      <alignment horizontal="center" vertical="center"/>
      <protection locked="0"/>
    </xf>
    <xf numFmtId="0" fontId="21" fillId="34" borderId="77" xfId="40" applyFont="1" applyFill="1" applyBorder="1" applyAlignment="1" applyProtection="1">
      <alignment horizontal="center"/>
    </xf>
    <xf numFmtId="0" fontId="21" fillId="34" borderId="17" xfId="39" applyNumberFormat="1" applyFont="1" applyFill="1" applyBorder="1" applyAlignment="1" applyProtection="1">
      <alignment horizontal="center" vertical="center"/>
      <protection locked="0"/>
    </xf>
    <xf numFmtId="1" fontId="21" fillId="43" borderId="19" xfId="40" applyNumberFormat="1" applyFont="1" applyFill="1" applyBorder="1" applyAlignment="1" applyProtection="1">
      <alignment horizontal="center" vertical="center"/>
    </xf>
    <xf numFmtId="0" fontId="21" fillId="34" borderId="51" xfId="39" applyNumberFormat="1" applyFont="1" applyFill="1" applyBorder="1" applyAlignment="1" applyProtection="1">
      <alignment horizontal="center" vertical="center"/>
      <protection locked="0"/>
    </xf>
    <xf numFmtId="0" fontId="21" fillId="34" borderId="20" xfId="39" applyNumberFormat="1" applyFont="1" applyFill="1" applyBorder="1" applyAlignment="1" applyProtection="1">
      <alignment horizontal="center" vertical="center"/>
      <protection locked="0"/>
    </xf>
    <xf numFmtId="0" fontId="21" fillId="34" borderId="61" xfId="39" applyNumberFormat="1" applyFont="1" applyFill="1" applyBorder="1" applyAlignment="1" applyProtection="1">
      <alignment horizontal="center" vertical="center"/>
      <protection locked="0"/>
    </xf>
    <xf numFmtId="0" fontId="21" fillId="34" borderId="79" xfId="40" applyFont="1" applyFill="1" applyBorder="1" applyAlignment="1" applyProtection="1">
      <alignment horizontal="center"/>
    </xf>
    <xf numFmtId="0" fontId="21" fillId="34" borderId="165" xfId="0" applyFont="1" applyFill="1" applyBorder="1" applyAlignment="1" applyProtection="1">
      <alignment shrinkToFit="1"/>
      <protection locked="0"/>
    </xf>
    <xf numFmtId="0" fontId="21" fillId="35" borderId="17" xfId="39" applyNumberFormat="1" applyFont="1" applyFill="1" applyBorder="1" applyAlignment="1" applyProtection="1">
      <alignment horizontal="center" vertical="center"/>
      <protection locked="0"/>
    </xf>
    <xf numFmtId="1" fontId="21" fillId="36" borderId="19" xfId="40" applyNumberFormat="1" applyFont="1" applyFill="1" applyBorder="1" applyAlignment="1" applyProtection="1">
      <alignment horizontal="center" vertical="center"/>
    </xf>
    <xf numFmtId="0" fontId="21" fillId="35" borderId="51" xfId="39" applyNumberFormat="1" applyFont="1" applyFill="1" applyBorder="1" applyAlignment="1" applyProtection="1">
      <alignment horizontal="center" vertical="center"/>
      <protection locked="0"/>
    </xf>
    <xf numFmtId="0" fontId="21" fillId="35" borderId="20" xfId="39" applyNumberFormat="1" applyFont="1" applyFill="1" applyBorder="1" applyAlignment="1" applyProtection="1">
      <alignment horizontal="center" vertical="center"/>
      <protection locked="0"/>
    </xf>
    <xf numFmtId="0" fontId="21" fillId="35" borderId="61" xfId="39" applyNumberFormat="1" applyFont="1" applyFill="1" applyBorder="1" applyAlignment="1" applyProtection="1">
      <alignment horizontal="center" vertical="center"/>
      <protection locked="0"/>
    </xf>
    <xf numFmtId="0" fontId="21" fillId="28" borderId="16" xfId="40" applyFont="1" applyFill="1" applyBorder="1" applyAlignment="1" applyProtection="1">
      <alignment horizontal="left"/>
      <protection locked="0"/>
    </xf>
    <xf numFmtId="0" fontId="21" fillId="38" borderId="79" xfId="40" applyFont="1" applyFill="1" applyBorder="1" applyAlignment="1" applyProtection="1">
      <alignment horizontal="center"/>
    </xf>
    <xf numFmtId="0" fontId="21" fillId="25" borderId="84" xfId="40" applyFont="1" applyFill="1" applyBorder="1" applyAlignment="1" applyProtection="1">
      <alignment horizontal="center"/>
    </xf>
    <xf numFmtId="0" fontId="21" fillId="25" borderId="83" xfId="40" applyFont="1" applyFill="1" applyBorder="1" applyAlignment="1" applyProtection="1">
      <alignment horizontal="center"/>
    </xf>
    <xf numFmtId="0" fontId="21" fillId="25" borderId="79" xfId="40" applyFont="1" applyFill="1" applyBorder="1" applyAlignment="1" applyProtection="1">
      <alignment horizontal="center" vertical="center"/>
    </xf>
    <xf numFmtId="0" fontId="23" fillId="32" borderId="79" xfId="0" applyFont="1" applyFill="1" applyBorder="1" applyAlignment="1">
      <alignment wrapText="1"/>
    </xf>
    <xf numFmtId="0" fontId="23" fillId="32" borderId="83" xfId="0" applyFont="1" applyFill="1" applyBorder="1" applyAlignment="1">
      <alignment wrapText="1"/>
    </xf>
    <xf numFmtId="0" fontId="16" fillId="0" borderId="16" xfId="40" applyFont="1" applyBorder="1"/>
    <xf numFmtId="0" fontId="16" fillId="0" borderId="16" xfId="40" applyBorder="1"/>
    <xf numFmtId="0" fontId="16" fillId="0" borderId="19" xfId="40" applyBorder="1"/>
    <xf numFmtId="0" fontId="23" fillId="32" borderId="0" xfId="0" applyFont="1" applyFill="1" applyBorder="1"/>
    <xf numFmtId="0" fontId="21" fillId="38" borderId="167" xfId="40" applyFont="1" applyFill="1" applyBorder="1" applyAlignment="1" applyProtection="1">
      <alignment horizontal="left"/>
      <protection locked="0"/>
    </xf>
    <xf numFmtId="0" fontId="21" fillId="39" borderId="167" xfId="40" applyFont="1" applyFill="1" applyBorder="1" applyAlignment="1" applyProtection="1">
      <alignment horizontal="left"/>
      <protection locked="0"/>
    </xf>
    <xf numFmtId="0" fontId="21" fillId="0" borderId="167" xfId="40" applyFont="1" applyFill="1" applyBorder="1" applyAlignment="1" applyProtection="1">
      <alignment horizontal="center" vertical="center"/>
      <protection locked="0"/>
    </xf>
    <xf numFmtId="0" fontId="21" fillId="0" borderId="169" xfId="46" applyFont="1" applyFill="1" applyBorder="1" applyAlignment="1" applyProtection="1">
      <alignment horizontal="center" vertical="center"/>
      <protection locked="0"/>
    </xf>
    <xf numFmtId="0" fontId="21" fillId="0" borderId="170" xfId="0" applyFont="1" applyBorder="1" applyAlignment="1">
      <alignment horizontal="center" vertical="center"/>
    </xf>
    <xf numFmtId="0" fontId="21" fillId="0" borderId="167" xfId="0" applyFont="1" applyBorder="1" applyAlignment="1">
      <alignment horizontal="center" vertical="center"/>
    </xf>
    <xf numFmtId="0" fontId="21" fillId="0" borderId="167" xfId="40" applyFont="1" applyFill="1" applyBorder="1" applyAlignment="1" applyProtection="1">
      <alignment horizontal="center"/>
      <protection locked="0"/>
    </xf>
    <xf numFmtId="0" fontId="21" fillId="0" borderId="172" xfId="46" applyFont="1" applyFill="1" applyBorder="1" applyAlignment="1" applyProtection="1">
      <alignment horizontal="center" vertical="center"/>
      <protection locked="0"/>
    </xf>
    <xf numFmtId="0" fontId="21" fillId="37" borderId="77" xfId="40" applyFont="1" applyFill="1" applyBorder="1" applyAlignment="1" applyProtection="1">
      <alignment horizontal="center"/>
    </xf>
    <xf numFmtId="0" fontId="21" fillId="37" borderId="18" xfId="40" applyFont="1" applyFill="1" applyBorder="1" applyAlignment="1" applyProtection="1">
      <protection locked="0"/>
    </xf>
    <xf numFmtId="0" fontId="21" fillId="37" borderId="17" xfId="39" applyNumberFormat="1" applyFont="1" applyFill="1" applyBorder="1" applyAlignment="1" applyProtection="1">
      <alignment horizontal="center"/>
      <protection locked="0"/>
    </xf>
    <xf numFmtId="1" fontId="21" fillId="44" borderId="19" xfId="40" applyNumberFormat="1" applyFont="1" applyFill="1" applyBorder="1" applyAlignment="1" applyProtection="1">
      <alignment horizontal="center"/>
    </xf>
    <xf numFmtId="0" fontId="21" fillId="37" borderId="51" xfId="39" applyNumberFormat="1" applyFont="1" applyFill="1" applyBorder="1" applyAlignment="1" applyProtection="1">
      <alignment horizontal="center"/>
      <protection locked="0"/>
    </xf>
    <xf numFmtId="0" fontId="21" fillId="37" borderId="20" xfId="39" applyNumberFormat="1" applyFont="1" applyFill="1" applyBorder="1" applyAlignment="1" applyProtection="1">
      <alignment horizontal="center"/>
      <protection locked="0"/>
    </xf>
    <xf numFmtId="0" fontId="21" fillId="37" borderId="61" xfId="39" applyNumberFormat="1" applyFont="1" applyFill="1" applyBorder="1" applyAlignment="1" applyProtection="1">
      <alignment horizontal="center"/>
      <protection locked="0"/>
    </xf>
    <xf numFmtId="0" fontId="29" fillId="0" borderId="77" xfId="40" applyFont="1" applyBorder="1"/>
    <xf numFmtId="0" fontId="35" fillId="28" borderId="77" xfId="46" applyFill="1" applyBorder="1"/>
    <xf numFmtId="0" fontId="16" fillId="0" borderId="77" xfId="40" applyFont="1" applyFill="1" applyBorder="1"/>
    <xf numFmtId="0" fontId="35" fillId="0" borderId="77" xfId="46" applyBorder="1"/>
    <xf numFmtId="1" fontId="26" fillId="26" borderId="175" xfId="46" applyNumberFormat="1" applyFont="1" applyFill="1" applyBorder="1" applyAlignment="1" applyProtection="1">
      <alignment horizontal="center"/>
    </xf>
    <xf numFmtId="0" fontId="21" fillId="31" borderId="176" xfId="40" applyFont="1" applyFill="1" applyBorder="1" applyAlignment="1" applyProtection="1">
      <alignment horizontal="left"/>
      <protection locked="0"/>
    </xf>
    <xf numFmtId="1" fontId="21" fillId="4" borderId="177" xfId="40" applyNumberFormat="1" applyFont="1" applyFill="1" applyBorder="1" applyAlignment="1" applyProtection="1">
      <alignment horizontal="center" vertical="center" shrinkToFit="1"/>
    </xf>
    <xf numFmtId="0" fontId="21" fillId="37" borderId="176" xfId="40" applyFont="1" applyFill="1" applyBorder="1" applyAlignment="1" applyProtection="1">
      <alignment horizontal="left"/>
      <protection locked="0"/>
    </xf>
    <xf numFmtId="0" fontId="21" fillId="0" borderId="76" xfId="40" applyFont="1" applyFill="1" applyBorder="1" applyAlignment="1" applyProtection="1">
      <alignment horizontal="center" vertical="center"/>
      <protection locked="0"/>
    </xf>
    <xf numFmtId="0" fontId="27" fillId="4" borderId="178" xfId="40" applyFont="1" applyFill="1" applyBorder="1" applyAlignment="1" applyProtection="1">
      <alignment horizontal="left"/>
    </xf>
    <xf numFmtId="1" fontId="26" fillId="25" borderId="121" xfId="46" applyNumberFormat="1" applyFont="1" applyFill="1" applyBorder="1" applyAlignment="1" applyProtection="1">
      <alignment horizontal="center"/>
    </xf>
    <xf numFmtId="1" fontId="26" fillId="26" borderId="179" xfId="46" applyNumberFormat="1" applyFont="1" applyFill="1" applyBorder="1" applyAlignment="1" applyProtection="1">
      <alignment horizontal="center"/>
    </xf>
    <xf numFmtId="0" fontId="35" fillId="25" borderId="110" xfId="46" applyFill="1" applyBorder="1" applyProtection="1"/>
    <xf numFmtId="1" fontId="21" fillId="4" borderId="177" xfId="40" applyNumberFormat="1" applyFont="1" applyFill="1" applyBorder="1" applyProtection="1"/>
    <xf numFmtId="0" fontId="21" fillId="4" borderId="181" xfId="40" applyFont="1" applyFill="1" applyBorder="1" applyAlignment="1" applyProtection="1">
      <alignment horizontal="left"/>
    </xf>
    <xf numFmtId="0" fontId="30" fillId="4" borderId="182" xfId="40" applyFont="1" applyFill="1" applyBorder="1" applyAlignment="1" applyProtection="1">
      <alignment horizontal="center"/>
    </xf>
    <xf numFmtId="0" fontId="21" fillId="4" borderId="182" xfId="40" applyFont="1" applyFill="1" applyBorder="1" applyProtection="1"/>
    <xf numFmtId="1" fontId="21" fillId="4" borderId="183" xfId="40" applyNumberFormat="1" applyFont="1" applyFill="1" applyBorder="1" applyAlignment="1" applyProtection="1">
      <alignment horizontal="center"/>
    </xf>
    <xf numFmtId="1" fontId="21" fillId="4" borderId="184" xfId="40" applyNumberFormat="1" applyFont="1" applyFill="1" applyBorder="1" applyAlignment="1" applyProtection="1">
      <alignment horizontal="center"/>
    </xf>
    <xf numFmtId="1" fontId="21" fillId="4" borderId="185" xfId="40" applyNumberFormat="1" applyFont="1" applyFill="1" applyBorder="1" applyAlignment="1" applyProtection="1">
      <alignment horizontal="center"/>
    </xf>
    <xf numFmtId="1" fontId="21" fillId="4" borderId="186" xfId="40" applyNumberFormat="1" applyFont="1" applyFill="1" applyBorder="1" applyAlignment="1" applyProtection="1">
      <alignment horizontal="center"/>
    </xf>
    <xf numFmtId="1" fontId="21" fillId="4" borderId="187" xfId="40" applyNumberFormat="1" applyFont="1" applyFill="1" applyBorder="1" applyAlignment="1" applyProtection="1">
      <alignment horizontal="center"/>
    </xf>
    <xf numFmtId="1" fontId="21" fillId="4" borderId="188" xfId="40" applyNumberFormat="1" applyFont="1" applyFill="1" applyBorder="1" applyProtection="1"/>
    <xf numFmtId="0" fontId="21" fillId="0" borderId="0" xfId="46" applyFont="1" applyFill="1" applyBorder="1" applyAlignment="1" applyProtection="1">
      <alignment vertical="center"/>
      <protection locked="0"/>
    </xf>
    <xf numFmtId="0" fontId="35" fillId="0" borderId="0" xfId="46" applyBorder="1" applyProtection="1">
      <protection locked="0"/>
    </xf>
    <xf numFmtId="0" fontId="21" fillId="0" borderId="189" xfId="40" applyFont="1" applyFill="1" applyBorder="1" applyAlignment="1" applyProtection="1">
      <protection locked="0"/>
    </xf>
    <xf numFmtId="0" fontId="21" fillId="39" borderId="80" xfId="0" applyFont="1" applyFill="1" applyBorder="1" applyAlignment="1" applyProtection="1">
      <alignment shrinkToFit="1"/>
      <protection locked="0"/>
    </xf>
    <xf numFmtId="0" fontId="21" fillId="39" borderId="80" xfId="40" applyFont="1" applyFill="1" applyBorder="1" applyProtection="1">
      <protection locked="0"/>
    </xf>
    <xf numFmtId="0" fontId="21" fillId="35" borderId="167" xfId="40" applyFont="1" applyFill="1" applyBorder="1" applyAlignment="1" applyProtection="1">
      <alignment horizontal="left" vertical="center"/>
      <protection locked="0"/>
    </xf>
    <xf numFmtId="0" fontId="45" fillId="0" borderId="20" xfId="39" applyNumberFormat="1" applyFont="1" applyBorder="1" applyAlignment="1" applyProtection="1">
      <alignment horizontal="center"/>
      <protection locked="0"/>
    </xf>
    <xf numFmtId="1" fontId="45" fillId="4" borderId="19" xfId="40" applyNumberFormat="1" applyFont="1" applyFill="1" applyBorder="1" applyAlignment="1" applyProtection="1">
      <alignment horizontal="center"/>
    </xf>
    <xf numFmtId="0" fontId="45" fillId="0" borderId="17" xfId="39" applyNumberFormat="1" applyFont="1" applyBorder="1" applyAlignment="1" applyProtection="1">
      <alignment horizontal="center"/>
      <protection locked="0"/>
    </xf>
    <xf numFmtId="0" fontId="21" fillId="0" borderId="165" xfId="0" applyFont="1" applyBorder="1"/>
    <xf numFmtId="0" fontId="48" fillId="0" borderId="0" xfId="0" applyFont="1" applyAlignment="1">
      <alignment wrapText="1"/>
    </xf>
    <xf numFmtId="0" fontId="46" fillId="0" borderId="89" xfId="0" applyFont="1" applyBorder="1" applyAlignment="1">
      <alignment horizontal="center"/>
    </xf>
    <xf numFmtId="0" fontId="49" fillId="0" borderId="79" xfId="0" applyFont="1" applyBorder="1" applyAlignment="1">
      <alignment horizontal="left" vertical="center"/>
    </xf>
    <xf numFmtId="0" fontId="49" fillId="0" borderId="89" xfId="0" applyFont="1" applyBorder="1" applyAlignment="1">
      <alignment vertical="center"/>
    </xf>
    <xf numFmtId="0" fontId="48" fillId="0" borderId="0" xfId="0" applyFont="1" applyBorder="1" applyAlignment="1">
      <alignment wrapText="1"/>
    </xf>
    <xf numFmtId="0" fontId="49" fillId="0" borderId="76" xfId="0" applyFont="1" applyBorder="1" applyAlignment="1">
      <alignment horizontal="left" vertical="center"/>
    </xf>
    <xf numFmtId="0" fontId="49" fillId="0" borderId="79" xfId="0" applyFont="1" applyBorder="1" applyAlignment="1">
      <alignment vertical="center"/>
    </xf>
    <xf numFmtId="0" fontId="49" fillId="0" borderId="89" xfId="0" applyFont="1" applyBorder="1"/>
    <xf numFmtId="0" fontId="49" fillId="0" borderId="76" xfId="0" applyFont="1" applyFill="1" applyBorder="1" applyAlignment="1">
      <alignment horizontal="left" vertical="center" wrapText="1"/>
    </xf>
    <xf numFmtId="0" fontId="49" fillId="0" borderId="79" xfId="0" applyFont="1" applyFill="1" applyBorder="1" applyAlignment="1">
      <alignment vertical="center" wrapText="1"/>
    </xf>
    <xf numFmtId="0" fontId="49" fillId="0" borderId="79" xfId="0" applyFont="1" applyFill="1" applyBorder="1" applyAlignment="1">
      <alignment horizontal="left" vertical="center" wrapText="1"/>
    </xf>
    <xf numFmtId="0" fontId="49" fillId="0" borderId="89" xfId="0" applyFont="1" applyFill="1" applyBorder="1" applyAlignment="1">
      <alignment vertical="center" wrapText="1"/>
    </xf>
    <xf numFmtId="0" fontId="49" fillId="0" borderId="76" xfId="0" applyFont="1" applyBorder="1" applyAlignment="1">
      <alignment horizontal="left"/>
    </xf>
    <xf numFmtId="0" fontId="49" fillId="0" borderId="79" xfId="0" applyFont="1" applyBorder="1"/>
    <xf numFmtId="0" fontId="49" fillId="0" borderId="79" xfId="0" applyFont="1" applyBorder="1" applyAlignment="1">
      <alignment horizontal="left"/>
    </xf>
    <xf numFmtId="0" fontId="49" fillId="0" borderId="76" xfId="0" applyFont="1" applyBorder="1" applyAlignment="1">
      <alignment horizontal="left" wrapText="1"/>
    </xf>
    <xf numFmtId="0" fontId="49" fillId="0" borderId="79" xfId="0" applyFont="1" applyBorder="1" applyAlignment="1">
      <alignment wrapText="1"/>
    </xf>
    <xf numFmtId="0" fontId="49" fillId="0" borderId="79" xfId="0" applyFont="1" applyBorder="1" applyAlignment="1">
      <alignment horizontal="left" wrapText="1"/>
    </xf>
    <xf numFmtId="0" fontId="49" fillId="0" borderId="89" xfId="0" applyFont="1" applyBorder="1" applyAlignment="1">
      <alignment wrapText="1"/>
    </xf>
    <xf numFmtId="0" fontId="16" fillId="37" borderId="19" xfId="40" applyFill="1" applyBorder="1"/>
    <xf numFmtId="1" fontId="21" fillId="45" borderId="19" xfId="40" applyNumberFormat="1" applyFont="1" applyFill="1" applyBorder="1" applyAlignment="1" applyProtection="1">
      <alignment horizontal="center"/>
    </xf>
    <xf numFmtId="0" fontId="49" fillId="31" borderId="76" xfId="0" applyFont="1" applyFill="1" applyBorder="1" applyAlignment="1">
      <alignment horizontal="left" vertical="center" wrapText="1"/>
    </xf>
    <xf numFmtId="0" fontId="49" fillId="31" borderId="79" xfId="0" applyFont="1" applyFill="1" applyBorder="1" applyAlignment="1">
      <alignment vertical="center" wrapText="1"/>
    </xf>
    <xf numFmtId="0" fontId="49" fillId="31" borderId="79" xfId="0" applyFont="1" applyFill="1" applyBorder="1" applyAlignment="1">
      <alignment horizontal="left" vertical="center"/>
    </xf>
    <xf numFmtId="0" fontId="49" fillId="31" borderId="76" xfId="0" applyFont="1" applyFill="1" applyBorder="1" applyAlignment="1">
      <alignment horizontal="left"/>
    </xf>
    <xf numFmtId="0" fontId="49" fillId="31" borderId="79" xfId="0" applyFont="1" applyFill="1" applyBorder="1"/>
    <xf numFmtId="0" fontId="49" fillId="31" borderId="79" xfId="0" applyFont="1" applyFill="1" applyBorder="1" applyAlignment="1">
      <alignment horizontal="left"/>
    </xf>
    <xf numFmtId="0" fontId="21" fillId="31" borderId="51" xfId="39" applyNumberFormat="1" applyFont="1" applyFill="1" applyBorder="1" applyAlignment="1" applyProtection="1">
      <alignment horizontal="center" vertical="center"/>
      <protection locked="0"/>
    </xf>
    <xf numFmtId="0" fontId="45" fillId="31" borderId="51" xfId="39" applyNumberFormat="1" applyFont="1" applyFill="1" applyBorder="1" applyAlignment="1" applyProtection="1">
      <alignment horizontal="center"/>
      <protection locked="0"/>
    </xf>
    <xf numFmtId="1" fontId="45" fillId="45" borderId="19" xfId="40" applyNumberFormat="1" applyFont="1" applyFill="1" applyBorder="1" applyAlignment="1" applyProtection="1">
      <alignment horizontal="center"/>
    </xf>
    <xf numFmtId="0" fontId="45" fillId="31" borderId="61" xfId="39" applyNumberFormat="1" applyFont="1" applyFill="1" applyBorder="1" applyAlignment="1" applyProtection="1">
      <alignment horizontal="center"/>
      <protection locked="0"/>
    </xf>
    <xf numFmtId="0" fontId="45" fillId="31" borderId="20" xfId="39" applyNumberFormat="1" applyFont="1" applyFill="1" applyBorder="1" applyAlignment="1" applyProtection="1">
      <alignment horizontal="center"/>
      <protection locked="0"/>
    </xf>
    <xf numFmtId="0" fontId="16" fillId="0" borderId="19" xfId="40" applyFont="1" applyBorder="1"/>
    <xf numFmtId="0" fontId="16" fillId="31" borderId="79" xfId="40" applyFont="1" applyFill="1" applyBorder="1"/>
    <xf numFmtId="0" fontId="16" fillId="0" borderId="19" xfId="40" applyFont="1" applyFill="1" applyBorder="1"/>
    <xf numFmtId="0" fontId="50" fillId="32" borderId="17" xfId="39" applyNumberFormat="1" applyFont="1" applyFill="1" applyBorder="1" applyAlignment="1" applyProtection="1">
      <alignment horizontal="center" vertical="center"/>
      <protection locked="0"/>
    </xf>
    <xf numFmtId="1" fontId="51" fillId="26" borderId="124" xfId="46" applyNumberFormat="1" applyFont="1" applyFill="1" applyBorder="1" applyAlignment="1" applyProtection="1">
      <alignment horizontal="center"/>
    </xf>
    <xf numFmtId="1" fontId="51" fillId="26" borderId="122" xfId="46" applyNumberFormat="1" applyFont="1" applyFill="1" applyBorder="1" applyAlignment="1" applyProtection="1">
      <alignment horizontal="center"/>
    </xf>
    <xf numFmtId="0" fontId="21" fillId="35" borderId="165" xfId="40" applyFont="1" applyFill="1" applyBorder="1" applyProtection="1">
      <protection locked="0"/>
    </xf>
    <xf numFmtId="0" fontId="21" fillId="35" borderId="80" xfId="0" applyFont="1" applyFill="1" applyBorder="1" applyAlignment="1" applyProtection="1">
      <alignment shrinkToFit="1"/>
      <protection locked="0"/>
    </xf>
    <xf numFmtId="0" fontId="21" fillId="34" borderId="80" xfId="0" applyFont="1" applyFill="1" applyBorder="1" applyAlignment="1" applyProtection="1">
      <alignment vertical="center" shrinkToFit="1"/>
      <protection locked="0"/>
    </xf>
    <xf numFmtId="0" fontId="21" fillId="34" borderId="80" xfId="40" applyFont="1" applyFill="1" applyBorder="1" applyAlignment="1" applyProtection="1">
      <alignment wrapText="1"/>
      <protection locked="0"/>
    </xf>
    <xf numFmtId="0" fontId="21" fillId="34" borderId="167" xfId="40" applyFont="1" applyFill="1" applyBorder="1" applyAlignment="1" applyProtection="1">
      <alignment horizontal="left" vertical="center"/>
      <protection locked="0"/>
    </xf>
    <xf numFmtId="0" fontId="21" fillId="34" borderId="167" xfId="40" applyFont="1" applyFill="1" applyBorder="1" applyAlignment="1" applyProtection="1">
      <alignment horizontal="left"/>
      <protection locked="0"/>
    </xf>
    <xf numFmtId="0" fontId="21" fillId="39" borderId="80" xfId="40" applyFont="1" applyFill="1" applyBorder="1" applyAlignment="1" applyProtection="1">
      <alignment wrapText="1"/>
      <protection locked="0"/>
    </xf>
    <xf numFmtId="0" fontId="21" fillId="39" borderId="167" xfId="40" applyFont="1" applyFill="1" applyBorder="1" applyAlignment="1" applyProtection="1">
      <alignment horizontal="left" vertical="center"/>
      <protection locked="0"/>
    </xf>
    <xf numFmtId="0" fontId="21" fillId="0" borderId="176" xfId="40" applyFont="1" applyFill="1" applyBorder="1" applyAlignment="1" applyProtection="1">
      <alignment horizontal="left"/>
      <protection locked="0"/>
    </xf>
    <xf numFmtId="0" fontId="21" fillId="46" borderId="77" xfId="40" applyFont="1" applyFill="1" applyBorder="1" applyAlignment="1" applyProtection="1">
      <alignment horizontal="center"/>
    </xf>
    <xf numFmtId="0" fontId="21" fillId="0" borderId="20" xfId="39" applyNumberFormat="1" applyFont="1" applyFill="1" applyBorder="1" applyAlignment="1" applyProtection="1">
      <alignment horizontal="center"/>
      <protection locked="0"/>
    </xf>
    <xf numFmtId="0" fontId="21" fillId="0" borderId="61" xfId="39" applyNumberFormat="1" applyFont="1" applyFill="1" applyBorder="1" applyAlignment="1" applyProtection="1">
      <alignment horizontal="center"/>
      <protection locked="0"/>
    </xf>
    <xf numFmtId="1" fontId="21" fillId="46" borderId="19" xfId="40" applyNumberFormat="1" applyFont="1" applyFill="1" applyBorder="1" applyAlignment="1" applyProtection="1">
      <alignment horizontal="center"/>
    </xf>
    <xf numFmtId="0" fontId="21" fillId="31" borderId="51" xfId="39" applyNumberFormat="1" applyFont="1" applyFill="1" applyBorder="1" applyAlignment="1" applyProtection="1">
      <alignment horizontal="center"/>
      <protection locked="0"/>
    </xf>
    <xf numFmtId="0" fontId="21" fillId="31" borderId="189" xfId="40" applyFont="1" applyFill="1" applyBorder="1" applyAlignment="1" applyProtection="1">
      <protection locked="0"/>
    </xf>
    <xf numFmtId="0" fontId="21" fillId="31" borderId="61" xfId="39" applyNumberFormat="1" applyFont="1" applyFill="1" applyBorder="1" applyAlignment="1" applyProtection="1">
      <alignment horizontal="center"/>
      <protection locked="0"/>
    </xf>
    <xf numFmtId="1" fontId="21" fillId="46" borderId="16" xfId="40" applyNumberFormat="1" applyFont="1" applyFill="1" applyBorder="1" applyAlignment="1" applyProtection="1">
      <alignment horizontal="center"/>
    </xf>
    <xf numFmtId="1" fontId="21" fillId="46" borderId="17" xfId="40" applyNumberFormat="1" applyFont="1" applyFill="1" applyBorder="1" applyAlignment="1" applyProtection="1">
      <alignment horizontal="center"/>
    </xf>
    <xf numFmtId="1" fontId="21" fillId="46" borderId="177" xfId="40" applyNumberFormat="1" applyFont="1" applyFill="1" applyBorder="1" applyAlignment="1" applyProtection="1">
      <alignment horizontal="center" vertical="center" shrinkToFit="1"/>
    </xf>
    <xf numFmtId="0" fontId="21" fillId="0" borderId="80" xfId="0" applyFont="1" applyBorder="1"/>
    <xf numFmtId="0" fontId="21" fillId="0" borderId="167" xfId="0" applyFont="1" applyBorder="1" applyAlignment="1">
      <alignment horizontal="center"/>
    </xf>
    <xf numFmtId="0" fontId="21" fillId="35" borderId="176" xfId="40" applyFont="1" applyFill="1" applyBorder="1" applyAlignment="1" applyProtection="1">
      <alignment horizontal="left"/>
      <protection locked="0"/>
    </xf>
    <xf numFmtId="0" fontId="21" fillId="35" borderId="18" xfId="40" applyFont="1" applyFill="1" applyBorder="1" applyAlignment="1" applyProtection="1">
      <protection locked="0"/>
    </xf>
    <xf numFmtId="0" fontId="45" fillId="35" borderId="20" xfId="39" applyNumberFormat="1" applyFont="1" applyFill="1" applyBorder="1" applyAlignment="1" applyProtection="1">
      <alignment horizontal="center" vertical="center"/>
      <protection locked="0"/>
    </xf>
    <xf numFmtId="1" fontId="45" fillId="36" borderId="19" xfId="40" applyNumberFormat="1" applyFont="1" applyFill="1" applyBorder="1" applyAlignment="1" applyProtection="1">
      <alignment horizontal="center" vertical="center"/>
    </xf>
    <xf numFmtId="0" fontId="45" fillId="35" borderId="17" xfId="39" applyNumberFormat="1" applyFont="1" applyFill="1" applyBorder="1" applyAlignment="1" applyProtection="1">
      <alignment horizontal="center" vertical="center"/>
      <protection locked="0"/>
    </xf>
    <xf numFmtId="0" fontId="45" fillId="35" borderId="61" xfId="39" applyNumberFormat="1" applyFont="1" applyFill="1" applyBorder="1" applyAlignment="1" applyProtection="1">
      <alignment horizontal="center" vertical="center"/>
      <protection locked="0"/>
    </xf>
    <xf numFmtId="0" fontId="21" fillId="35" borderId="79" xfId="40" applyFont="1" applyFill="1" applyBorder="1" applyAlignment="1" applyProtection="1">
      <alignment horizontal="center"/>
    </xf>
    <xf numFmtId="0" fontId="45" fillId="35" borderId="18" xfId="40" applyFont="1" applyFill="1" applyBorder="1" applyAlignment="1" applyProtection="1">
      <alignment horizontal="left"/>
      <protection locked="0"/>
    </xf>
    <xf numFmtId="0" fontId="16" fillId="0" borderId="193" xfId="40" applyFont="1" applyBorder="1"/>
    <xf numFmtId="0" fontId="16" fillId="0" borderId="193" xfId="40" applyBorder="1"/>
    <xf numFmtId="0" fontId="16" fillId="35" borderId="79" xfId="40" applyFont="1" applyFill="1" applyBorder="1"/>
    <xf numFmtId="0" fontId="34" fillId="0" borderId="19" xfId="40" applyFont="1" applyFill="1" applyBorder="1"/>
    <xf numFmtId="0" fontId="34" fillId="0" borderId="79" xfId="40" applyFont="1" applyFill="1" applyBorder="1"/>
    <xf numFmtId="0" fontId="34" fillId="0" borderId="19" xfId="40" applyFont="1" applyBorder="1"/>
    <xf numFmtId="0" fontId="45" fillId="38" borderId="165" xfId="40" applyFont="1" applyFill="1" applyBorder="1" applyProtection="1">
      <protection locked="0"/>
    </xf>
    <xf numFmtId="0" fontId="45" fillId="0" borderId="142" xfId="0" applyFont="1" applyBorder="1" applyAlignment="1">
      <alignment horizontal="left" vertical="center"/>
    </xf>
    <xf numFmtId="0" fontId="45" fillId="31" borderId="165" xfId="40" applyFont="1" applyFill="1" applyBorder="1" applyProtection="1">
      <protection locked="0"/>
    </xf>
    <xf numFmtId="0" fontId="45" fillId="0" borderId="80" xfId="40" applyFont="1" applyFill="1" applyBorder="1" applyProtection="1">
      <protection locked="0"/>
    </xf>
    <xf numFmtId="0" fontId="45" fillId="28" borderId="18" xfId="40" applyFont="1" applyFill="1" applyBorder="1" applyAlignment="1" applyProtection="1">
      <alignment horizontal="left"/>
      <protection locked="0"/>
    </xf>
    <xf numFmtId="0" fontId="46" fillId="0" borderId="79" xfId="0" applyFont="1" applyBorder="1" applyAlignment="1">
      <alignment horizontal="center"/>
    </xf>
    <xf numFmtId="0" fontId="49" fillId="0" borderId="76" xfId="0" applyFont="1" applyBorder="1" applyAlignment="1">
      <alignment horizontal="left" vertical="center" wrapText="1"/>
    </xf>
    <xf numFmtId="0" fontId="49" fillId="0" borderId="79" xfId="0" applyFont="1" applyBorder="1" applyAlignment="1">
      <alignment vertical="center" wrapText="1"/>
    </xf>
    <xf numFmtId="0" fontId="49" fillId="0" borderId="79" xfId="0" applyFont="1" applyBorder="1" applyAlignment="1">
      <alignment horizontal="left" vertical="center" wrapText="1"/>
    </xf>
    <xf numFmtId="0" fontId="49" fillId="0" borderId="89" xfId="0" applyFont="1" applyBorder="1" applyAlignment="1">
      <alignment vertical="center" wrapText="1"/>
    </xf>
    <xf numFmtId="0" fontId="21" fillId="31" borderId="193" xfId="0" applyFont="1" applyFill="1" applyBorder="1" applyAlignment="1">
      <alignment horizontal="left" vertical="center"/>
    </xf>
    <xf numFmtId="0" fontId="45" fillId="31" borderId="18" xfId="40" applyFont="1" applyFill="1" applyBorder="1" applyAlignment="1" applyProtection="1">
      <alignment horizontal="left"/>
      <protection locked="0"/>
    </xf>
    <xf numFmtId="0" fontId="21" fillId="31" borderId="17" xfId="39" applyNumberFormat="1" applyFont="1" applyFill="1" applyBorder="1" applyAlignment="1" applyProtection="1">
      <alignment horizontal="center" vertical="center"/>
      <protection locked="0"/>
    </xf>
    <xf numFmtId="0" fontId="50" fillId="39" borderId="17" xfId="39" applyNumberFormat="1" applyFont="1" applyFill="1" applyBorder="1" applyAlignment="1" applyProtection="1">
      <alignment horizontal="center" vertical="center"/>
      <protection locked="0"/>
    </xf>
    <xf numFmtId="1" fontId="50" fillId="40" borderId="19" xfId="40" applyNumberFormat="1" applyFont="1" applyFill="1" applyBorder="1" applyAlignment="1" applyProtection="1">
      <alignment horizontal="center" vertical="center"/>
    </xf>
    <xf numFmtId="0" fontId="50" fillId="39" borderId="51" xfId="39" applyNumberFormat="1" applyFont="1" applyFill="1" applyBorder="1" applyAlignment="1" applyProtection="1">
      <alignment horizontal="center" vertical="center"/>
      <protection locked="0"/>
    </xf>
    <xf numFmtId="0" fontId="0" fillId="31" borderId="0" xfId="0" applyFont="1" applyFill="1"/>
    <xf numFmtId="0" fontId="49" fillId="0" borderId="194" xfId="0" applyFont="1" applyFill="1" applyBorder="1" applyAlignment="1">
      <alignment horizontal="left" vertical="center" wrapText="1"/>
    </xf>
    <xf numFmtId="0" fontId="49" fillId="0" borderId="195" xfId="0" applyFont="1" applyFill="1" applyBorder="1" applyAlignment="1">
      <alignment horizontal="left" vertical="center" wrapText="1"/>
    </xf>
    <xf numFmtId="0" fontId="49" fillId="0" borderId="76" xfId="0" applyFont="1" applyFill="1" applyBorder="1" applyAlignment="1">
      <alignment horizontal="left" vertical="center"/>
    </xf>
    <xf numFmtId="0" fontId="49" fillId="0" borderId="76" xfId="40" applyFont="1" applyFill="1" applyBorder="1" applyAlignment="1" applyProtection="1">
      <alignment horizontal="left"/>
      <protection locked="0"/>
    </xf>
    <xf numFmtId="0" fontId="49" fillId="0" borderId="79" xfId="40" applyFont="1" applyFill="1" applyBorder="1" applyAlignment="1" applyProtection="1">
      <protection locked="0"/>
    </xf>
    <xf numFmtId="0" fontId="49" fillId="0" borderId="79" xfId="40" applyFont="1" applyFill="1" applyBorder="1" applyAlignment="1" applyProtection="1">
      <alignment horizontal="left"/>
      <protection locked="0"/>
    </xf>
    <xf numFmtId="0" fontId="49" fillId="0" borderId="89" xfId="40" applyFont="1" applyFill="1" applyBorder="1" applyAlignment="1" applyProtection="1">
      <protection locked="0"/>
    </xf>
    <xf numFmtId="0" fontId="49" fillId="0" borderId="195" xfId="40" applyFont="1" applyFill="1" applyBorder="1" applyAlignment="1" applyProtection="1">
      <protection locked="0"/>
    </xf>
    <xf numFmtId="0" fontId="49" fillId="0" borderId="196" xfId="40" applyFont="1" applyFill="1" applyBorder="1" applyAlignment="1" applyProtection="1">
      <protection locked="0"/>
    </xf>
    <xf numFmtId="0" fontId="46" fillId="0" borderId="85" xfId="0" applyFont="1" applyBorder="1" applyAlignment="1">
      <alignment horizontal="center"/>
    </xf>
    <xf numFmtId="0" fontId="46" fillId="0" borderId="173" xfId="0" applyFont="1" applyBorder="1" applyAlignment="1">
      <alignment horizontal="center"/>
    </xf>
    <xf numFmtId="0" fontId="49" fillId="0" borderId="190" xfId="0" applyFont="1" applyBorder="1" applyAlignment="1">
      <alignment horizontal="left"/>
    </xf>
    <xf numFmtId="0" fontId="49" fillId="0" borderId="191" xfId="0" applyFont="1" applyBorder="1"/>
    <xf numFmtId="0" fontId="49" fillId="0" borderId="191" xfId="0" applyFont="1" applyBorder="1" applyAlignment="1">
      <alignment horizontal="left"/>
    </xf>
    <xf numFmtId="0" fontId="49" fillId="0" borderId="192" xfId="0" applyFont="1" applyBorder="1"/>
    <xf numFmtId="0" fontId="50" fillId="39" borderId="165" xfId="40" applyFont="1" applyFill="1" applyBorder="1" applyProtection="1">
      <protection locked="0"/>
    </xf>
    <xf numFmtId="0" fontId="50" fillId="31" borderId="165" xfId="40" applyFont="1" applyFill="1" applyBorder="1" applyProtection="1">
      <protection locked="0"/>
    </xf>
    <xf numFmtId="0" fontId="50" fillId="38" borderId="165" xfId="40" applyFont="1" applyFill="1" applyBorder="1" applyProtection="1">
      <protection locked="0"/>
    </xf>
    <xf numFmtId="0" fontId="50" fillId="35" borderId="20" xfId="39" applyNumberFormat="1" applyFont="1" applyFill="1" applyBorder="1" applyAlignment="1" applyProtection="1">
      <alignment horizontal="center" vertical="center"/>
      <protection locked="0"/>
    </xf>
    <xf numFmtId="1" fontId="50" fillId="36" borderId="19" xfId="40" applyNumberFormat="1" applyFont="1" applyFill="1" applyBorder="1" applyAlignment="1" applyProtection="1">
      <alignment horizontal="center" vertical="center"/>
    </xf>
    <xf numFmtId="0" fontId="50" fillId="35" borderId="17" xfId="39" applyNumberFormat="1" applyFont="1" applyFill="1" applyBorder="1" applyAlignment="1" applyProtection="1">
      <alignment horizontal="center" vertical="center"/>
      <protection locked="0"/>
    </xf>
    <xf numFmtId="0" fontId="50" fillId="35" borderId="61" xfId="39" applyNumberFormat="1" applyFont="1" applyFill="1" applyBorder="1" applyAlignment="1" applyProtection="1">
      <alignment horizontal="center" vertical="center"/>
      <protection locked="0"/>
    </xf>
    <xf numFmtId="0" fontId="16" fillId="0" borderId="77" xfId="40" applyFont="1" applyBorder="1" applyAlignment="1"/>
    <xf numFmtId="0" fontId="16" fillId="0" borderId="79" xfId="40" applyFont="1" applyBorder="1" applyAlignment="1"/>
    <xf numFmtId="0" fontId="16" fillId="0" borderId="77" xfId="40" applyBorder="1" applyAlignment="1"/>
    <xf numFmtId="0" fontId="16" fillId="0" borderId="79" xfId="40" applyBorder="1" applyAlignment="1"/>
    <xf numFmtId="0" fontId="16" fillId="0" borderId="198" xfId="40" applyFont="1" applyBorder="1"/>
    <xf numFmtId="0" fontId="16" fillId="0" borderId="199" xfId="40" applyFont="1" applyBorder="1"/>
    <xf numFmtId="0" fontId="23" fillId="32" borderId="166" xfId="0" applyFont="1" applyFill="1" applyBorder="1"/>
    <xf numFmtId="0" fontId="23" fillId="32" borderId="167" xfId="0" applyFont="1" applyFill="1" applyBorder="1"/>
    <xf numFmtId="0" fontId="23" fillId="32" borderId="168" xfId="0" applyFont="1" applyFill="1" applyBorder="1"/>
    <xf numFmtId="0" fontId="44" fillId="27" borderId="77" xfId="40" applyFont="1" applyFill="1" applyBorder="1" applyAlignment="1">
      <alignment horizontal="center" vertical="center" wrapText="1"/>
    </xf>
    <xf numFmtId="0" fontId="39" fillId="27" borderId="77" xfId="0" applyFont="1" applyFill="1" applyBorder="1" applyAlignment="1">
      <alignment vertical="center"/>
    </xf>
    <xf numFmtId="0" fontId="44" fillId="27" borderId="79" xfId="40" applyFont="1" applyFill="1" applyBorder="1" applyAlignment="1">
      <alignment horizontal="center" vertical="center" wrapText="1"/>
    </xf>
    <xf numFmtId="0" fontId="39" fillId="27" borderId="79" xfId="0" applyFont="1" applyFill="1" applyBorder="1" applyAlignment="1">
      <alignment horizontal="center" vertical="center" wrapText="1"/>
    </xf>
    <xf numFmtId="1" fontId="33" fillId="4" borderId="16" xfId="40" applyNumberFormat="1" applyFont="1" applyFill="1" applyBorder="1" applyAlignment="1" applyProtection="1">
      <alignment horizontal="left" vertical="center" shrinkToFit="1"/>
    </xf>
    <xf numFmtId="164" fontId="23" fillId="4" borderId="21" xfId="26" applyFont="1" applyFill="1" applyBorder="1" applyAlignment="1" applyProtection="1">
      <alignment horizontal="center" vertical="center"/>
    </xf>
    <xf numFmtId="0" fontId="21" fillId="4" borderId="91" xfId="40" applyFont="1" applyFill="1" applyBorder="1" applyAlignment="1" applyProtection="1">
      <alignment horizontal="center" vertical="center"/>
    </xf>
    <xf numFmtId="0" fontId="21" fillId="4" borderId="38" xfId="40" applyFont="1" applyFill="1" applyBorder="1" applyAlignment="1" applyProtection="1">
      <alignment horizontal="center" vertical="center"/>
    </xf>
    <xf numFmtId="0" fontId="21" fillId="4" borderId="92" xfId="40" applyFont="1" applyFill="1" applyBorder="1" applyAlignment="1" applyProtection="1">
      <alignment horizontal="center" vertical="center"/>
    </xf>
    <xf numFmtId="164" fontId="23" fillId="4" borderId="22" xfId="26" applyFont="1" applyFill="1" applyBorder="1" applyAlignment="1" applyProtection="1">
      <alignment horizontal="center" vertical="center"/>
    </xf>
    <xf numFmtId="164" fontId="23" fillId="4" borderId="157" xfId="26" applyFont="1" applyFill="1" applyBorder="1" applyAlignment="1" applyProtection="1">
      <alignment horizontal="center" vertical="center"/>
    </xf>
    <xf numFmtId="1" fontId="23" fillId="4" borderId="52" xfId="40" applyNumberFormat="1" applyFont="1" applyFill="1" applyBorder="1" applyAlignment="1" applyProtection="1">
      <alignment horizontal="left" vertical="center" shrinkToFit="1"/>
    </xf>
    <xf numFmtId="1" fontId="23" fillId="4" borderId="51" xfId="40" applyNumberFormat="1" applyFont="1" applyFill="1" applyBorder="1" applyAlignment="1" applyProtection="1">
      <alignment horizontal="left" vertical="center" shrinkToFit="1"/>
    </xf>
    <xf numFmtId="1" fontId="23" fillId="4" borderId="17" xfId="40" applyNumberFormat="1" applyFont="1" applyFill="1" applyBorder="1" applyAlignment="1" applyProtection="1">
      <alignment horizontal="left" vertical="center" shrinkToFit="1"/>
    </xf>
    <xf numFmtId="0" fontId="23" fillId="4" borderId="10" xfId="40" applyFont="1" applyFill="1" applyBorder="1" applyAlignment="1" applyProtection="1">
      <alignment horizontal="center" textRotation="90"/>
    </xf>
    <xf numFmtId="0" fontId="23" fillId="4" borderId="27" xfId="40" applyFont="1" applyFill="1" applyBorder="1" applyAlignment="1" applyProtection="1">
      <alignment horizontal="center" textRotation="90" wrapText="1"/>
    </xf>
    <xf numFmtId="0" fontId="23" fillId="4" borderId="152" xfId="40" applyFont="1" applyFill="1" applyBorder="1" applyAlignment="1" applyProtection="1">
      <alignment horizontal="center" textRotation="90" wrapText="1"/>
    </xf>
    <xf numFmtId="0" fontId="23" fillId="4" borderId="20" xfId="40" applyFont="1" applyFill="1" applyBorder="1" applyAlignment="1" applyProtection="1">
      <alignment horizontal="center" vertical="center"/>
    </xf>
    <xf numFmtId="0" fontId="23" fillId="4" borderId="19" xfId="40" applyFont="1" applyFill="1" applyBorder="1" applyAlignment="1" applyProtection="1">
      <alignment horizontal="center" vertical="center"/>
    </xf>
    <xf numFmtId="0" fontId="23" fillId="4" borderId="62" xfId="40" applyFont="1" applyFill="1" applyBorder="1" applyAlignment="1" applyProtection="1">
      <alignment horizontal="center" textRotation="90" wrapText="1"/>
    </xf>
    <xf numFmtId="0" fontId="23" fillId="4" borderId="63" xfId="40" applyFont="1" applyFill="1" applyBorder="1" applyAlignment="1" applyProtection="1">
      <alignment horizontal="center"/>
    </xf>
    <xf numFmtId="0" fontId="21" fillId="4" borderId="0" xfId="40" applyFont="1" applyFill="1" applyBorder="1" applyAlignment="1">
      <alignment horizontal="center" vertical="center"/>
    </xf>
    <xf numFmtId="0" fontId="21" fillId="4" borderId="68" xfId="40" applyFont="1" applyFill="1" applyBorder="1" applyAlignment="1">
      <alignment horizontal="center" vertical="center"/>
    </xf>
    <xf numFmtId="0" fontId="21" fillId="4" borderId="14" xfId="40" applyFont="1" applyFill="1" applyBorder="1" applyAlignment="1">
      <alignment horizontal="center" vertical="center"/>
    </xf>
    <xf numFmtId="1" fontId="33" fillId="4" borderId="66" xfId="40" applyNumberFormat="1" applyFont="1" applyFill="1" applyBorder="1" applyAlignment="1" applyProtection="1">
      <alignment horizontal="left" vertical="center"/>
    </xf>
    <xf numFmtId="165" fontId="23" fillId="4" borderId="67" xfId="26" applyNumberFormat="1" applyFont="1" applyFill="1" applyBorder="1" applyAlignment="1" applyProtection="1">
      <alignment horizontal="center" vertical="center"/>
    </xf>
    <xf numFmtId="9" fontId="23" fillId="4" borderId="22" xfId="45" applyFont="1" applyFill="1" applyBorder="1" applyAlignment="1" applyProtection="1">
      <alignment horizontal="center" vertical="center"/>
    </xf>
    <xf numFmtId="9" fontId="23" fillId="4" borderId="157" xfId="45" applyFont="1" applyFill="1" applyBorder="1" applyAlignment="1" applyProtection="1">
      <alignment horizontal="center" vertical="center"/>
    </xf>
    <xf numFmtId="1" fontId="33" fillId="4" borderId="52" xfId="40" applyNumberFormat="1" applyFont="1" applyFill="1" applyBorder="1" applyAlignment="1" applyProtection="1">
      <alignment horizontal="left" vertical="center"/>
    </xf>
    <xf numFmtId="1" fontId="33" fillId="4" borderId="51" xfId="40" applyNumberFormat="1" applyFont="1" applyFill="1" applyBorder="1" applyAlignment="1" applyProtection="1">
      <alignment horizontal="left" vertical="center"/>
    </xf>
    <xf numFmtId="1" fontId="33" fillId="4" borderId="17" xfId="40" applyNumberFormat="1" applyFont="1" applyFill="1" applyBorder="1" applyAlignment="1" applyProtection="1">
      <alignment horizontal="left" vertical="center"/>
    </xf>
    <xf numFmtId="165" fontId="23" fillId="4" borderId="22" xfId="26" applyNumberFormat="1" applyFont="1" applyFill="1" applyBorder="1" applyAlignment="1" applyProtection="1">
      <alignment horizontal="center" vertical="center"/>
    </xf>
    <xf numFmtId="165" fontId="23" fillId="4" borderId="157" xfId="26" applyNumberFormat="1" applyFont="1" applyFill="1" applyBorder="1" applyAlignment="1" applyProtection="1">
      <alignment horizontal="center" vertical="center"/>
    </xf>
    <xf numFmtId="1" fontId="23" fillId="4" borderId="64" xfId="40" applyNumberFormat="1" applyFont="1" applyFill="1" applyBorder="1" applyAlignment="1" applyProtection="1">
      <alignment horizontal="center" vertical="center"/>
    </xf>
    <xf numFmtId="1" fontId="23" fillId="4" borderId="49" xfId="40" applyNumberFormat="1" applyFont="1" applyFill="1" applyBorder="1" applyAlignment="1" applyProtection="1">
      <alignment horizontal="center" vertical="center"/>
    </xf>
    <xf numFmtId="1" fontId="23" fillId="4" borderId="52" xfId="40" applyNumberFormat="1" applyFont="1" applyFill="1" applyBorder="1" applyAlignment="1" applyProtection="1">
      <alignment horizontal="center" vertical="center" shrinkToFit="1"/>
    </xf>
    <xf numFmtId="1" fontId="23" fillId="4" borderId="51" xfId="40" applyNumberFormat="1" applyFont="1" applyFill="1" applyBorder="1" applyAlignment="1" applyProtection="1">
      <alignment horizontal="center" vertical="center" shrinkToFit="1"/>
    </xf>
    <xf numFmtId="1" fontId="23" fillId="4" borderId="17" xfId="40" applyNumberFormat="1" applyFont="1" applyFill="1" applyBorder="1" applyAlignment="1" applyProtection="1">
      <alignment horizontal="center" vertical="center" shrinkToFit="1"/>
    </xf>
    <xf numFmtId="0" fontId="21" fillId="4" borderId="171" xfId="40" applyFont="1" applyFill="1" applyBorder="1" applyAlignment="1" applyProtection="1">
      <alignment horizontal="left" vertical="center" wrapText="1"/>
    </xf>
    <xf numFmtId="0" fontId="21" fillId="4" borderId="87" xfId="40" applyFont="1" applyFill="1" applyBorder="1" applyAlignment="1" applyProtection="1">
      <alignment horizontal="left" vertical="center" wrapText="1"/>
    </xf>
    <xf numFmtId="0" fontId="21" fillId="4" borderId="65" xfId="40" applyFont="1" applyFill="1" applyBorder="1" applyAlignment="1" applyProtection="1">
      <alignment horizontal="left" vertical="center" wrapText="1"/>
    </xf>
    <xf numFmtId="0" fontId="21" fillId="4" borderId="42" xfId="40" applyFont="1" applyFill="1" applyBorder="1" applyAlignment="1" applyProtection="1">
      <alignment horizontal="left" vertical="center" wrapText="1"/>
    </xf>
    <xf numFmtId="0" fontId="22" fillId="0" borderId="0" xfId="40" applyFont="1" applyFill="1" applyBorder="1" applyAlignment="1" applyProtection="1">
      <alignment horizontal="center" vertical="center"/>
    </xf>
    <xf numFmtId="0" fontId="22" fillId="0" borderId="0" xfId="40" applyFont="1" applyFill="1" applyBorder="1" applyAlignment="1" applyProtection="1">
      <alignment horizontal="center" vertical="center"/>
      <protection locked="0"/>
    </xf>
    <xf numFmtId="0" fontId="23" fillId="4" borderId="70" xfId="40" applyFont="1" applyFill="1" applyBorder="1" applyAlignment="1" applyProtection="1">
      <alignment horizontal="center" vertical="center" textRotation="90"/>
    </xf>
    <xf numFmtId="0" fontId="24" fillId="4" borderId="71" xfId="40" applyFont="1" applyFill="1" applyBorder="1" applyAlignment="1" applyProtection="1">
      <alignment horizontal="center" vertical="center" textRotation="90"/>
    </xf>
    <xf numFmtId="0" fontId="25" fillId="4" borderId="72" xfId="40" applyFont="1" applyFill="1" applyBorder="1" applyAlignment="1" applyProtection="1">
      <alignment horizontal="center" vertical="center"/>
    </xf>
    <xf numFmtId="0" fontId="23" fillId="4" borderId="69" xfId="40" applyFont="1" applyFill="1" applyBorder="1" applyAlignment="1" applyProtection="1">
      <alignment horizontal="center"/>
    </xf>
    <xf numFmtId="0" fontId="23" fillId="4" borderId="75" xfId="40" applyFont="1" applyFill="1" applyBorder="1" applyAlignment="1" applyProtection="1">
      <alignment horizontal="center"/>
    </xf>
    <xf numFmtId="0" fontId="23" fillId="4" borderId="73" xfId="40" applyFont="1" applyFill="1" applyBorder="1" applyAlignment="1" applyProtection="1">
      <alignment horizontal="center" vertical="center" wrapText="1"/>
    </xf>
    <xf numFmtId="0" fontId="37" fillId="4" borderId="158" xfId="40" applyFont="1" applyFill="1" applyBorder="1" applyAlignment="1" applyProtection="1">
      <alignment horizontal="center" textRotation="90" wrapText="1"/>
    </xf>
    <xf numFmtId="0" fontId="23" fillId="4" borderId="74" xfId="40" applyFont="1" applyFill="1" applyBorder="1" applyAlignment="1" applyProtection="1">
      <alignment horizontal="center" vertical="center"/>
    </xf>
    <xf numFmtId="0" fontId="23" fillId="25" borderId="94" xfId="46" applyFont="1" applyFill="1" applyBorder="1" applyAlignment="1" applyProtection="1">
      <alignment horizontal="center" vertical="center" textRotation="90"/>
    </xf>
    <xf numFmtId="0" fontId="23" fillId="25" borderId="101" xfId="46" applyFont="1" applyFill="1" applyBorder="1" applyAlignment="1" applyProtection="1">
      <alignment horizontal="center" vertical="center" textRotation="90"/>
    </xf>
    <xf numFmtId="0" fontId="23" fillId="25" borderId="113" xfId="46" applyFont="1" applyFill="1" applyBorder="1" applyAlignment="1" applyProtection="1">
      <alignment horizontal="center" vertical="center" textRotation="90"/>
    </xf>
    <xf numFmtId="0" fontId="24" fillId="25" borderId="95" xfId="46" applyFont="1" applyFill="1" applyBorder="1" applyAlignment="1" applyProtection="1">
      <alignment horizontal="center" vertical="center" textRotation="90"/>
    </xf>
    <xf numFmtId="0" fontId="24" fillId="25" borderId="102" xfId="46" applyFont="1" applyFill="1" applyBorder="1" applyAlignment="1" applyProtection="1">
      <alignment horizontal="center" vertical="center" textRotation="90"/>
    </xf>
    <xf numFmtId="0" fontId="24" fillId="25" borderId="114" xfId="46" applyFont="1" applyFill="1" applyBorder="1" applyAlignment="1" applyProtection="1">
      <alignment horizontal="center" vertical="center" textRotation="90"/>
    </xf>
    <xf numFmtId="0" fontId="25" fillId="25" borderId="96" xfId="46" applyFont="1" applyFill="1" applyBorder="1" applyAlignment="1" applyProtection="1">
      <alignment horizontal="center" vertical="center"/>
    </xf>
    <xf numFmtId="0" fontId="25" fillId="25" borderId="0" xfId="46" applyFont="1" applyFill="1" applyBorder="1" applyAlignment="1" applyProtection="1">
      <alignment horizontal="center" vertical="center"/>
    </xf>
    <xf numFmtId="0" fontId="38" fillId="25" borderId="115" xfId="49" applyFill="1" applyBorder="1" applyAlignment="1" applyProtection="1">
      <alignment horizontal="center" vertical="center"/>
    </xf>
    <xf numFmtId="0" fontId="23" fillId="25" borderId="97" xfId="46" applyFont="1" applyFill="1" applyBorder="1" applyAlignment="1" applyProtection="1">
      <alignment horizontal="center" vertical="center" wrapText="1"/>
    </xf>
    <xf numFmtId="0" fontId="38" fillId="25" borderId="98" xfId="49" applyFill="1" applyBorder="1" applyAlignment="1" applyProtection="1">
      <alignment horizontal="center" vertical="center" wrapText="1"/>
    </xf>
    <xf numFmtId="0" fontId="39" fillId="25" borderId="79" xfId="46" applyFont="1" applyFill="1" applyBorder="1" applyAlignment="1" applyProtection="1">
      <alignment horizontal="center" textRotation="90"/>
    </xf>
    <xf numFmtId="0" fontId="38" fillId="25" borderId="117" xfId="49" applyFill="1" applyBorder="1" applyAlignment="1" applyProtection="1">
      <alignment horizontal="center"/>
    </xf>
    <xf numFmtId="0" fontId="39" fillId="25" borderId="112" xfId="46" applyFont="1" applyFill="1" applyBorder="1" applyAlignment="1" applyProtection="1">
      <alignment horizontal="center" textRotation="90"/>
    </xf>
    <xf numFmtId="0" fontId="38" fillId="25" borderId="120" xfId="49" applyFill="1" applyBorder="1" applyAlignment="1" applyProtection="1">
      <alignment horizontal="center"/>
    </xf>
    <xf numFmtId="0" fontId="39" fillId="25" borderId="111" xfId="46" applyFont="1" applyFill="1" applyBorder="1" applyAlignment="1" applyProtection="1">
      <alignment horizontal="center" vertical="center"/>
    </xf>
    <xf numFmtId="0" fontId="38" fillId="25" borderId="79" xfId="49" applyFill="1" applyBorder="1" applyAlignment="1" applyProtection="1">
      <alignment horizontal="center" vertical="center"/>
    </xf>
    <xf numFmtId="0" fontId="39" fillId="25" borderId="79" xfId="46" applyFont="1" applyFill="1" applyBorder="1" applyAlignment="1" applyProtection="1">
      <alignment horizontal="center" vertical="center"/>
    </xf>
    <xf numFmtId="0" fontId="39" fillId="25" borderId="80" xfId="46" applyFont="1" applyFill="1" applyBorder="1" applyAlignment="1" applyProtection="1">
      <alignment horizontal="center" textRotation="90"/>
    </xf>
    <xf numFmtId="0" fontId="38" fillId="25" borderId="118" xfId="49" applyFill="1" applyBorder="1" applyAlignment="1" applyProtection="1">
      <alignment horizontal="center"/>
    </xf>
    <xf numFmtId="0" fontId="39" fillId="25" borderId="77" xfId="46" applyFont="1" applyFill="1" applyBorder="1" applyAlignment="1" applyProtection="1">
      <alignment horizontal="center" vertical="center"/>
    </xf>
    <xf numFmtId="0" fontId="22" fillId="0" borderId="0" xfId="46" applyFont="1" applyFill="1" applyAlignment="1" applyProtection="1">
      <alignment horizontal="center" vertical="center"/>
    </xf>
    <xf numFmtId="0" fontId="22" fillId="0" borderId="0" xfId="46" applyFont="1" applyFill="1" applyBorder="1" applyAlignment="1" applyProtection="1">
      <alignment horizontal="center" vertical="center"/>
      <protection locked="0"/>
    </xf>
    <xf numFmtId="0" fontId="23" fillId="25" borderId="99" xfId="46" applyFont="1" applyFill="1" applyBorder="1" applyAlignment="1" applyProtection="1">
      <alignment horizontal="center" vertical="center"/>
    </xf>
    <xf numFmtId="0" fontId="21" fillId="0" borderId="96" xfId="49" applyFont="1" applyBorder="1" applyAlignment="1">
      <alignment horizontal="center" vertical="center"/>
    </xf>
    <xf numFmtId="0" fontId="21" fillId="0" borderId="100" xfId="49" applyFont="1" applyBorder="1" applyAlignment="1">
      <alignment horizontal="center" vertical="center"/>
    </xf>
    <xf numFmtId="0" fontId="21" fillId="0" borderId="108" xfId="49" applyFont="1" applyBorder="1" applyAlignment="1">
      <alignment horizontal="center" vertical="center"/>
    </xf>
    <xf numFmtId="0" fontId="21" fillId="0" borderId="109" xfId="49" applyFont="1" applyBorder="1" applyAlignment="1">
      <alignment horizontal="center" vertical="center"/>
    </xf>
    <xf numFmtId="0" fontId="21" fillId="0" borderId="110" xfId="49" applyFont="1" applyBorder="1" applyAlignment="1">
      <alignment horizontal="center" vertical="center"/>
    </xf>
    <xf numFmtId="0" fontId="39" fillId="25" borderId="103" xfId="46" applyFont="1" applyFill="1" applyBorder="1" applyAlignment="1" applyProtection="1">
      <alignment horizontal="center"/>
    </xf>
    <xf numFmtId="0" fontId="39" fillId="25" borderId="104" xfId="46" applyFont="1" applyFill="1" applyBorder="1" applyAlignment="1" applyProtection="1">
      <alignment horizontal="center"/>
    </xf>
    <xf numFmtId="0" fontId="39" fillId="25" borderId="105" xfId="46" applyFont="1" applyFill="1" applyBorder="1" applyAlignment="1" applyProtection="1">
      <alignment horizontal="center"/>
    </xf>
    <xf numFmtId="0" fontId="39" fillId="25" borderId="106" xfId="46" applyFont="1" applyFill="1" applyBorder="1" applyAlignment="1" applyProtection="1">
      <alignment horizontal="center"/>
    </xf>
    <xf numFmtId="0" fontId="39" fillId="25" borderId="107" xfId="46" applyFont="1" applyFill="1" applyBorder="1" applyAlignment="1" applyProtection="1">
      <alignment horizontal="center"/>
    </xf>
    <xf numFmtId="0" fontId="42" fillId="4" borderId="173" xfId="40" applyFont="1" applyFill="1" applyBorder="1" applyAlignment="1" applyProtection="1">
      <alignment horizontal="center" vertical="center" textRotation="90" wrapText="1"/>
    </xf>
    <xf numFmtId="0" fontId="42" fillId="4" borderId="174" xfId="40" applyFont="1" applyFill="1" applyBorder="1" applyAlignment="1" applyProtection="1">
      <alignment horizontal="center" vertical="center" textRotation="90" wrapText="1"/>
    </xf>
    <xf numFmtId="0" fontId="36" fillId="25" borderId="109" xfId="46" applyFont="1" applyFill="1" applyBorder="1" applyAlignment="1">
      <alignment horizontal="center" vertical="center"/>
    </xf>
    <xf numFmtId="0" fontId="38" fillId="25" borderId="109" xfId="49" applyFill="1" applyBorder="1" applyAlignment="1">
      <alignment horizontal="center" vertical="center"/>
    </xf>
    <xf numFmtId="0" fontId="36" fillId="25" borderId="143" xfId="46" applyFont="1" applyFill="1" applyBorder="1" applyAlignment="1">
      <alignment horizontal="center" vertical="center"/>
    </xf>
    <xf numFmtId="0" fontId="38" fillId="25" borderId="143" xfId="49" applyFill="1" applyBorder="1" applyAlignment="1">
      <alignment horizontal="center" vertical="center"/>
    </xf>
    <xf numFmtId="0" fontId="38" fillId="25" borderId="180" xfId="49" applyFill="1" applyBorder="1" applyAlignment="1">
      <alignment horizontal="center" vertical="center"/>
    </xf>
    <xf numFmtId="0" fontId="39" fillId="25" borderId="89" xfId="46" applyFont="1" applyFill="1" applyBorder="1" applyAlignment="1" applyProtection="1">
      <alignment horizontal="center" textRotation="90"/>
    </xf>
    <xf numFmtId="0" fontId="38" fillId="25" borderId="121" xfId="49" applyFill="1" applyBorder="1" applyAlignment="1" applyProtection="1">
      <alignment horizontal="center"/>
    </xf>
    <xf numFmtId="0" fontId="21" fillId="25" borderId="86" xfId="46" applyFont="1" applyFill="1" applyBorder="1" applyAlignment="1" applyProtection="1">
      <alignment horizontal="left" vertical="center" wrapText="1"/>
    </xf>
    <xf numFmtId="0" fontId="38" fillId="25" borderId="79" xfId="49" applyFill="1" applyBorder="1" applyAlignment="1" applyProtection="1">
      <alignment horizontal="left" vertical="center" wrapText="1"/>
    </xf>
    <xf numFmtId="1" fontId="23" fillId="25" borderId="81" xfId="46" applyNumberFormat="1" applyFont="1" applyFill="1" applyBorder="1" applyAlignment="1" applyProtection="1">
      <alignment horizontal="center" vertical="center"/>
    </xf>
    <xf numFmtId="1" fontId="23" fillId="25" borderId="78" xfId="46" applyNumberFormat="1" applyFont="1" applyFill="1" applyBorder="1" applyAlignment="1" applyProtection="1">
      <alignment horizontal="center" vertical="center"/>
    </xf>
    <xf numFmtId="0" fontId="46" fillId="0" borderId="0" xfId="51" applyFont="1" applyAlignment="1" applyProtection="1">
      <alignment horizontal="center" vertical="center"/>
      <protection locked="0"/>
    </xf>
    <xf numFmtId="0" fontId="46" fillId="0" borderId="87" xfId="51" applyFont="1" applyFill="1" applyBorder="1" applyAlignment="1" applyProtection="1">
      <alignment horizontal="center" vertical="center"/>
    </xf>
    <xf numFmtId="0" fontId="46" fillId="0" borderId="190" xfId="0" applyFont="1" applyBorder="1" applyAlignment="1">
      <alignment horizontal="center"/>
    </xf>
    <xf numFmtId="0" fontId="46" fillId="0" borderId="76" xfId="0" applyFont="1" applyBorder="1" applyAlignment="1">
      <alignment horizontal="center"/>
    </xf>
    <xf numFmtId="0" fontId="46" fillId="0" borderId="191" xfId="0" applyFont="1" applyBorder="1" applyAlignment="1">
      <alignment horizontal="center"/>
    </xf>
    <xf numFmtId="0" fontId="46" fillId="0" borderId="79" xfId="0" applyFont="1" applyBorder="1" applyAlignment="1">
      <alignment horizontal="center"/>
    </xf>
    <xf numFmtId="0" fontId="46" fillId="0" borderId="192" xfId="0" applyFont="1" applyBorder="1" applyAlignment="1">
      <alignment horizontal="center"/>
    </xf>
    <xf numFmtId="0" fontId="47" fillId="0" borderId="87" xfId="51" applyFont="1" applyFill="1" applyBorder="1" applyAlignment="1" applyProtection="1">
      <alignment horizontal="center" vertical="center"/>
    </xf>
    <xf numFmtId="0" fontId="49" fillId="0" borderId="76" xfId="0" applyFont="1" applyBorder="1" applyAlignment="1">
      <alignment horizontal="left" vertical="center" wrapText="1"/>
    </xf>
    <xf numFmtId="0" fontId="49" fillId="0" borderId="79" xfId="0" applyFont="1" applyBorder="1" applyAlignment="1">
      <alignment vertical="center" wrapText="1"/>
    </xf>
    <xf numFmtId="0" fontId="49" fillId="0" borderId="79" xfId="0" applyFont="1" applyBorder="1" applyAlignment="1">
      <alignment horizontal="left" vertical="center" wrapText="1"/>
    </xf>
    <xf numFmtId="0" fontId="49" fillId="0" borderId="89" xfId="0" applyFont="1" applyBorder="1" applyAlignment="1">
      <alignment vertical="center" wrapText="1"/>
    </xf>
    <xf numFmtId="0" fontId="46" fillId="0" borderId="190" xfId="0" applyFont="1" applyBorder="1" applyAlignment="1">
      <alignment horizontal="center" vertical="center"/>
    </xf>
    <xf numFmtId="0" fontId="46" fillId="0" borderId="197" xfId="0" applyFont="1" applyBorder="1" applyAlignment="1">
      <alignment horizontal="center" vertical="center"/>
    </xf>
    <xf numFmtId="0" fontId="46" fillId="0" borderId="191" xfId="0" applyFont="1" applyBorder="1" applyAlignment="1">
      <alignment horizontal="center" vertical="center"/>
    </xf>
    <xf numFmtId="0" fontId="46" fillId="0" borderId="85" xfId="0" applyFont="1" applyBorder="1" applyAlignment="1">
      <alignment horizontal="center" vertical="center"/>
    </xf>
    <xf numFmtId="0" fontId="21" fillId="32" borderId="200" xfId="39" applyNumberFormat="1" applyFont="1" applyFill="1" applyBorder="1" applyAlignment="1" applyProtection="1">
      <alignment horizontal="center" vertical="center"/>
      <protection locked="0"/>
    </xf>
  </cellXfs>
  <cellStyles count="52">
    <cellStyle name="20% - 1. jelölőszín" xfId="1" builtinId="30" customBuiltin="1"/>
    <cellStyle name="20% - 2. jelölőszín" xfId="2" builtinId="34" customBuiltin="1"/>
    <cellStyle name="20% - 3. jelölőszín" xfId="3" builtinId="38" customBuiltin="1"/>
    <cellStyle name="20% - 4. jelölőszín" xfId="4" builtinId="42" customBuiltin="1"/>
    <cellStyle name="20% - 5. jelölőszín" xfId="5" builtinId="46" customBuiltin="1"/>
    <cellStyle name="20% - 6. jelölőszín" xfId="6" builtinId="50" customBuiltin="1"/>
    <cellStyle name="40% - 1. jelölőszín" xfId="7" builtinId="31" customBuiltin="1"/>
    <cellStyle name="40% - 2. jelölőszín" xfId="8" builtinId="35" customBuiltin="1"/>
    <cellStyle name="40% - 3. jelölőszín" xfId="9" builtinId="39" customBuiltin="1"/>
    <cellStyle name="40% - 4. jelölőszín" xfId="10" builtinId="43" customBuiltin="1"/>
    <cellStyle name="40% - 5. jelölőszín" xfId="11" builtinId="47" customBuiltin="1"/>
    <cellStyle name="40% - 6. jelölőszín" xfId="12" builtinId="51" customBuiltin="1"/>
    <cellStyle name="60% - 1. jelölőszín" xfId="13" builtinId="32" customBuiltin="1"/>
    <cellStyle name="60% - 2. jelölőszín" xfId="14" builtinId="36" customBuiltin="1"/>
    <cellStyle name="60% - 3. jelölőszín" xfId="15" builtinId="40" customBuiltin="1"/>
    <cellStyle name="60% - 4. jelölőszín" xfId="16" builtinId="44" customBuiltin="1"/>
    <cellStyle name="60% - 5. jelölőszín" xfId="17" builtinId="48" customBuiltin="1"/>
    <cellStyle name="60% - 6. jelölőszín" xfId="18" builtinId="52" customBuiltin="1"/>
    <cellStyle name="Bevitel" xfId="19" builtinId="20" customBuiltin="1"/>
    <cellStyle name="Cím" xfId="20" builtinId="15" customBuiltin="1"/>
    <cellStyle name="Címsor 1" xfId="21" builtinId="16" customBuiltin="1"/>
    <cellStyle name="Címsor 2" xfId="22" builtinId="17" customBuiltin="1"/>
    <cellStyle name="Címsor 3" xfId="23" builtinId="18" customBuiltin="1"/>
    <cellStyle name="Címsor 4" xfId="24" builtinId="19" customBuiltin="1"/>
    <cellStyle name="Ellenőrzőcella" xfId="25" builtinId="23" customBuiltin="1"/>
    <cellStyle name="Ezres" xfId="26" builtinId="3"/>
    <cellStyle name="Figyelmeztetés" xfId="27" builtinId="11" customBuiltin="1"/>
    <cellStyle name="Hivatkozott cella" xfId="28" builtinId="24" customBuiltin="1"/>
    <cellStyle name="Jegyzet" xfId="29" builtinId="10" customBuiltin="1"/>
    <cellStyle name="Jelölőszín 1" xfId="30" builtinId="29" customBuiltin="1"/>
    <cellStyle name="Jelölőszín 2" xfId="31" builtinId="33" customBuiltin="1"/>
    <cellStyle name="Jelölőszín 3" xfId="32" builtinId="37" customBuiltin="1"/>
    <cellStyle name="Jelölőszín 4" xfId="33" builtinId="41" customBuiltin="1"/>
    <cellStyle name="Jelölőszín 5" xfId="34" builtinId="45" customBuiltin="1"/>
    <cellStyle name="Jelölőszín 6" xfId="35" builtinId="49" customBuiltin="1"/>
    <cellStyle name="Jó" xfId="36" builtinId="26" customBuiltin="1"/>
    <cellStyle name="Kimenet" xfId="37" builtinId="21" customBuiltin="1"/>
    <cellStyle name="Magyarázó szöveg" xfId="38" builtinId="53" customBuiltin="1"/>
    <cellStyle name="Normál" xfId="0" builtinId="0"/>
    <cellStyle name="Normál 2" xfId="47"/>
    <cellStyle name="Normál 2 2" xfId="48"/>
    <cellStyle name="Normál 3" xfId="49"/>
    <cellStyle name="Normál 3 2" xfId="50"/>
    <cellStyle name="Normál_bsc_kep_terv_onkorm_szakir" xfId="39"/>
    <cellStyle name="Normál_H_B séma 0323" xfId="40"/>
    <cellStyle name="Normál_H_B séma 0323 2" xfId="46"/>
    <cellStyle name="Normál_Hír" xfId="51"/>
    <cellStyle name="Összesen" xfId="41" builtinId="25" customBuiltin="1"/>
    <cellStyle name="Rossz" xfId="42" builtinId="27" customBuiltin="1"/>
    <cellStyle name="Semleges" xfId="43" builtinId="28" customBuiltin="1"/>
    <cellStyle name="Számítás" xfId="44" builtinId="22" customBuiltin="1"/>
    <cellStyle name="Százalék" xfId="45" builtinId="5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23FF23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BFEFB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CC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unka5">
    <tabColor indexed="10"/>
    <pageSetUpPr fitToPage="1"/>
  </sheetPr>
  <dimension ref="A1:AU241"/>
  <sheetViews>
    <sheetView tabSelected="1" zoomScale="87" zoomScaleNormal="87" zoomScaleSheetLayoutView="75" zoomScalePageLayoutView="90" workbookViewId="0">
      <pane xSplit="3" ySplit="7" topLeftCell="D8" activePane="bottomRight" state="frozen"/>
      <selection pane="topRight" activeCell="D1" sqref="D1"/>
      <selection pane="bottomLeft" activeCell="A8" sqref="A8"/>
      <selection pane="bottomRight" activeCell="T25" sqref="T25"/>
    </sheetView>
  </sheetViews>
  <sheetFormatPr defaultColWidth="10.6640625" defaultRowHeight="15.75" x14ac:dyDescent="0.25"/>
  <cols>
    <col min="1" max="1" width="17.1640625" style="227" customWidth="1"/>
    <col min="2" max="2" width="7.1640625" style="88" customWidth="1"/>
    <col min="3" max="3" width="47.1640625" style="88" customWidth="1"/>
    <col min="4" max="4" width="6.83203125" style="85" customWidth="1"/>
    <col min="5" max="5" width="7.5" style="85" customWidth="1"/>
    <col min="6" max="6" width="4.5" style="85" customWidth="1"/>
    <col min="7" max="7" width="7.5" style="85" customWidth="1"/>
    <col min="8" max="8" width="6" style="85" customWidth="1"/>
    <col min="9" max="9" width="6.33203125" style="85" customWidth="1"/>
    <col min="10" max="10" width="4.5" style="85" customWidth="1"/>
    <col min="11" max="11" width="7.5" style="85" customWidth="1"/>
    <col min="12" max="12" width="4.5" style="85" customWidth="1"/>
    <col min="13" max="13" width="7.5" style="85" customWidth="1"/>
    <col min="14" max="15" width="6" style="85" customWidth="1"/>
    <col min="16" max="16" width="4.5" style="85" customWidth="1"/>
    <col min="17" max="17" width="7.5" style="85" customWidth="1"/>
    <col min="18" max="18" width="4.5" style="85" customWidth="1"/>
    <col min="19" max="19" width="7.5" style="85" customWidth="1"/>
    <col min="20" max="21" width="6" style="85" customWidth="1"/>
    <col min="22" max="22" width="4.5" style="85" customWidth="1"/>
    <col min="23" max="23" width="7.5" style="85" customWidth="1"/>
    <col min="24" max="24" width="4.5" style="85" customWidth="1"/>
    <col min="25" max="25" width="7.5" style="85" customWidth="1"/>
    <col min="26" max="27" width="6" style="85" customWidth="1"/>
    <col min="28" max="28" width="4.5" style="85" customWidth="1"/>
    <col min="29" max="29" width="7.5" style="85" customWidth="1"/>
    <col min="30" max="30" width="4.5" style="85" customWidth="1"/>
    <col min="31" max="31" width="7.5" style="85" customWidth="1"/>
    <col min="32" max="33" width="6" style="85" customWidth="1"/>
    <col min="34" max="34" width="5.6640625" style="85" customWidth="1"/>
    <col min="35" max="35" width="7.5" style="85" customWidth="1"/>
    <col min="36" max="36" width="5.83203125" style="85" customWidth="1"/>
    <col min="37" max="37" width="8.1640625" style="85" bestFit="1" customWidth="1"/>
    <col min="38" max="39" width="5.83203125" style="85" customWidth="1"/>
    <col min="40" max="40" width="6.5" style="85" bestFit="1" customWidth="1"/>
    <col min="41" max="41" width="8.1640625" style="85" bestFit="1" customWidth="1"/>
    <col min="42" max="42" width="6.5" style="85" bestFit="1" customWidth="1"/>
    <col min="43" max="43" width="8.1640625" style="85" bestFit="1" customWidth="1"/>
    <col min="44" max="44" width="6.5" style="85" bestFit="1" customWidth="1"/>
    <col min="45" max="45" width="10.33203125" style="85" customWidth="1"/>
    <col min="46" max="46" width="25.83203125" style="1" customWidth="1"/>
    <col min="47" max="47" width="35.5" style="1" bestFit="1" customWidth="1"/>
    <col min="48" max="57" width="1.83203125" style="1" customWidth="1"/>
    <col min="58" max="58" width="2.33203125" style="1" customWidth="1"/>
    <col min="59" max="16384" width="10.6640625" style="1"/>
  </cols>
  <sheetData>
    <row r="1" spans="1:47" ht="23.25" x14ac:dyDescent="0.2">
      <c r="A1" s="522" t="s">
        <v>0</v>
      </c>
      <c r="B1" s="522"/>
      <c r="C1" s="522"/>
      <c r="D1" s="522"/>
      <c r="E1" s="522"/>
      <c r="F1" s="522"/>
      <c r="G1" s="522"/>
      <c r="H1" s="522"/>
      <c r="I1" s="522"/>
      <c r="J1" s="522"/>
      <c r="K1" s="522"/>
      <c r="L1" s="522"/>
      <c r="M1" s="522"/>
      <c r="N1" s="522"/>
      <c r="O1" s="522"/>
      <c r="P1" s="522"/>
      <c r="Q1" s="522"/>
      <c r="R1" s="522"/>
      <c r="S1" s="522"/>
      <c r="T1" s="522"/>
      <c r="U1" s="522"/>
      <c r="V1" s="522"/>
      <c r="W1" s="522"/>
      <c r="X1" s="522"/>
      <c r="Y1" s="522"/>
      <c r="Z1" s="522"/>
      <c r="AA1" s="522"/>
      <c r="AB1" s="522"/>
      <c r="AC1" s="522"/>
      <c r="AD1" s="522"/>
      <c r="AE1" s="522"/>
      <c r="AF1" s="522"/>
      <c r="AG1" s="522"/>
      <c r="AH1" s="522"/>
      <c r="AI1" s="522"/>
      <c r="AJ1" s="522"/>
      <c r="AK1" s="522"/>
      <c r="AL1" s="522"/>
      <c r="AM1" s="522"/>
      <c r="AN1" s="522"/>
      <c r="AO1" s="522"/>
      <c r="AP1" s="522"/>
      <c r="AQ1" s="522"/>
      <c r="AR1" s="522"/>
      <c r="AS1" s="522"/>
    </row>
    <row r="2" spans="1:47" ht="23.25" x14ac:dyDescent="0.2">
      <c r="A2" s="523" t="s">
        <v>64</v>
      </c>
      <c r="B2" s="523"/>
      <c r="C2" s="523"/>
      <c r="D2" s="523"/>
      <c r="E2" s="523"/>
      <c r="F2" s="523"/>
      <c r="G2" s="523"/>
      <c r="H2" s="523"/>
      <c r="I2" s="523"/>
      <c r="J2" s="523"/>
      <c r="K2" s="523"/>
      <c r="L2" s="523"/>
      <c r="M2" s="523"/>
      <c r="N2" s="523"/>
      <c r="O2" s="523"/>
      <c r="P2" s="523"/>
      <c r="Q2" s="523"/>
      <c r="R2" s="523"/>
      <c r="S2" s="523"/>
      <c r="T2" s="523"/>
      <c r="U2" s="523"/>
      <c r="V2" s="523"/>
      <c r="W2" s="523"/>
      <c r="X2" s="523"/>
      <c r="Y2" s="523"/>
      <c r="Z2" s="523"/>
      <c r="AA2" s="523"/>
      <c r="AB2" s="523"/>
      <c r="AC2" s="523"/>
      <c r="AD2" s="523"/>
      <c r="AE2" s="523"/>
      <c r="AF2" s="523"/>
      <c r="AG2" s="523"/>
      <c r="AH2" s="523"/>
      <c r="AI2" s="523"/>
      <c r="AJ2" s="523"/>
      <c r="AK2" s="523"/>
      <c r="AL2" s="523"/>
      <c r="AM2" s="523"/>
      <c r="AN2" s="523"/>
      <c r="AO2" s="523"/>
      <c r="AP2" s="523"/>
      <c r="AQ2" s="523"/>
      <c r="AR2" s="523"/>
      <c r="AS2" s="523"/>
    </row>
    <row r="3" spans="1:47" ht="21.95" customHeight="1" x14ac:dyDescent="0.2">
      <c r="A3" s="523" t="s">
        <v>368</v>
      </c>
      <c r="B3" s="523"/>
      <c r="C3" s="523"/>
      <c r="D3" s="523"/>
      <c r="E3" s="523"/>
      <c r="F3" s="523"/>
      <c r="G3" s="523"/>
      <c r="H3" s="523"/>
      <c r="I3" s="523"/>
      <c r="J3" s="523"/>
      <c r="K3" s="523"/>
      <c r="L3" s="523"/>
      <c r="M3" s="523"/>
      <c r="N3" s="523"/>
      <c r="O3" s="523"/>
      <c r="P3" s="523"/>
      <c r="Q3" s="523"/>
      <c r="R3" s="523"/>
      <c r="S3" s="523"/>
      <c r="T3" s="523"/>
      <c r="U3" s="523"/>
      <c r="V3" s="523"/>
      <c r="W3" s="523"/>
      <c r="X3" s="523"/>
      <c r="Y3" s="523"/>
      <c r="Z3" s="523"/>
      <c r="AA3" s="523"/>
      <c r="AB3" s="523"/>
      <c r="AC3" s="523"/>
      <c r="AD3" s="523"/>
      <c r="AE3" s="523"/>
      <c r="AF3" s="523"/>
      <c r="AG3" s="523"/>
      <c r="AH3" s="523"/>
      <c r="AI3" s="523"/>
      <c r="AJ3" s="523"/>
      <c r="AK3" s="523"/>
      <c r="AL3" s="523"/>
      <c r="AM3" s="523"/>
      <c r="AN3" s="523"/>
      <c r="AO3" s="523"/>
      <c r="AP3" s="523"/>
      <c r="AQ3" s="523"/>
      <c r="AR3" s="523"/>
      <c r="AS3" s="523"/>
    </row>
    <row r="4" spans="1:47" ht="21.95" customHeight="1" thickBot="1" x14ac:dyDescent="0.25">
      <c r="A4" s="522" t="s">
        <v>65</v>
      </c>
      <c r="B4" s="522"/>
      <c r="C4" s="522"/>
      <c r="D4" s="522"/>
      <c r="E4" s="522"/>
      <c r="F4" s="522"/>
      <c r="G4" s="522"/>
      <c r="H4" s="522"/>
      <c r="I4" s="522"/>
      <c r="J4" s="522"/>
      <c r="K4" s="522"/>
      <c r="L4" s="522"/>
      <c r="M4" s="522"/>
      <c r="N4" s="522"/>
      <c r="O4" s="522"/>
      <c r="P4" s="522"/>
      <c r="Q4" s="522"/>
      <c r="R4" s="522"/>
      <c r="S4" s="522"/>
      <c r="T4" s="522"/>
      <c r="U4" s="522"/>
      <c r="V4" s="522"/>
      <c r="W4" s="522"/>
      <c r="X4" s="522"/>
      <c r="Y4" s="522"/>
      <c r="Z4" s="522"/>
      <c r="AA4" s="522"/>
      <c r="AB4" s="522"/>
      <c r="AC4" s="522"/>
      <c r="AD4" s="522"/>
      <c r="AE4" s="522"/>
      <c r="AF4" s="522"/>
      <c r="AG4" s="522"/>
      <c r="AH4" s="522"/>
      <c r="AI4" s="522"/>
      <c r="AJ4" s="522"/>
      <c r="AK4" s="522"/>
      <c r="AL4" s="522"/>
      <c r="AM4" s="522"/>
      <c r="AN4" s="522"/>
      <c r="AO4" s="522"/>
      <c r="AP4" s="522"/>
      <c r="AQ4" s="522"/>
      <c r="AR4" s="522"/>
      <c r="AS4" s="522"/>
    </row>
    <row r="5" spans="1:47" ht="15.75" customHeight="1" thickTop="1" thickBot="1" x14ac:dyDescent="0.25">
      <c r="A5" s="524" t="s">
        <v>1</v>
      </c>
      <c r="B5" s="525" t="s">
        <v>2</v>
      </c>
      <c r="C5" s="526" t="s">
        <v>3</v>
      </c>
      <c r="D5" s="247"/>
      <c r="E5" s="247"/>
      <c r="F5" s="247"/>
      <c r="G5" s="247"/>
      <c r="H5" s="247"/>
      <c r="I5" s="247"/>
      <c r="J5" s="247"/>
      <c r="K5" s="247"/>
      <c r="L5" s="247"/>
      <c r="M5" s="247"/>
      <c r="N5" s="247"/>
      <c r="O5" s="247"/>
      <c r="P5" s="529" t="s">
        <v>4</v>
      </c>
      <c r="Q5" s="529"/>
      <c r="R5" s="529"/>
      <c r="S5" s="529"/>
      <c r="T5" s="529"/>
      <c r="U5" s="529"/>
      <c r="V5" s="529"/>
      <c r="W5" s="529"/>
      <c r="X5" s="529"/>
      <c r="Y5" s="529"/>
      <c r="Z5" s="529"/>
      <c r="AA5" s="529"/>
      <c r="AB5" s="529"/>
      <c r="AC5" s="529"/>
      <c r="AD5" s="529"/>
      <c r="AE5" s="529"/>
      <c r="AF5" s="529"/>
      <c r="AG5" s="529"/>
      <c r="AH5" s="529"/>
      <c r="AI5" s="529"/>
      <c r="AJ5" s="529"/>
      <c r="AK5" s="529"/>
      <c r="AL5" s="529"/>
      <c r="AM5" s="529"/>
      <c r="AN5" s="531" t="s">
        <v>5</v>
      </c>
      <c r="AO5" s="531"/>
      <c r="AP5" s="531"/>
      <c r="AQ5" s="531"/>
      <c r="AR5" s="531"/>
      <c r="AS5" s="531"/>
      <c r="AT5" s="480" t="s">
        <v>47</v>
      </c>
      <c r="AU5" s="482" t="s">
        <v>48</v>
      </c>
    </row>
    <row r="6" spans="1:47" ht="15.75" customHeight="1" thickTop="1" thickBot="1" x14ac:dyDescent="0.3">
      <c r="A6" s="524"/>
      <c r="B6" s="525"/>
      <c r="C6" s="526"/>
      <c r="D6" s="527" t="s">
        <v>6</v>
      </c>
      <c r="E6" s="527"/>
      <c r="F6" s="527"/>
      <c r="G6" s="527"/>
      <c r="H6" s="527"/>
      <c r="I6" s="527"/>
      <c r="J6" s="500" t="s">
        <v>7</v>
      </c>
      <c r="K6" s="500"/>
      <c r="L6" s="500"/>
      <c r="M6" s="500"/>
      <c r="N6" s="500"/>
      <c r="O6" s="500"/>
      <c r="P6" s="527" t="s">
        <v>8</v>
      </c>
      <c r="Q6" s="527"/>
      <c r="R6" s="527"/>
      <c r="S6" s="527"/>
      <c r="T6" s="527"/>
      <c r="U6" s="527"/>
      <c r="V6" s="500" t="s">
        <v>9</v>
      </c>
      <c r="W6" s="500"/>
      <c r="X6" s="500"/>
      <c r="Y6" s="500"/>
      <c r="Z6" s="500"/>
      <c r="AA6" s="500"/>
      <c r="AB6" s="527" t="s">
        <v>10</v>
      </c>
      <c r="AC6" s="527"/>
      <c r="AD6" s="527"/>
      <c r="AE6" s="527"/>
      <c r="AF6" s="527"/>
      <c r="AG6" s="527"/>
      <c r="AH6" s="528" t="s">
        <v>11</v>
      </c>
      <c r="AI6" s="528"/>
      <c r="AJ6" s="528"/>
      <c r="AK6" s="528"/>
      <c r="AL6" s="528"/>
      <c r="AM6" s="528"/>
      <c r="AN6" s="531"/>
      <c r="AO6" s="531"/>
      <c r="AP6" s="531"/>
      <c r="AQ6" s="531"/>
      <c r="AR6" s="531"/>
      <c r="AS6" s="531"/>
      <c r="AT6" s="481"/>
      <c r="AU6" s="483"/>
    </row>
    <row r="7" spans="1:47" ht="15.75" customHeight="1" thickTop="1" thickBot="1" x14ac:dyDescent="0.25">
      <c r="A7" s="524"/>
      <c r="B7" s="525"/>
      <c r="C7" s="526"/>
      <c r="D7" s="497" t="s">
        <v>12</v>
      </c>
      <c r="E7" s="497"/>
      <c r="F7" s="498" t="s">
        <v>13</v>
      </c>
      <c r="G7" s="498"/>
      <c r="H7" s="494" t="s">
        <v>14</v>
      </c>
      <c r="I7" s="499" t="s">
        <v>45</v>
      </c>
      <c r="J7" s="497" t="s">
        <v>12</v>
      </c>
      <c r="K7" s="497"/>
      <c r="L7" s="498" t="s">
        <v>13</v>
      </c>
      <c r="M7" s="498"/>
      <c r="N7" s="494" t="s">
        <v>14</v>
      </c>
      <c r="O7" s="495" t="s">
        <v>46</v>
      </c>
      <c r="P7" s="497" t="s">
        <v>12</v>
      </c>
      <c r="Q7" s="497"/>
      <c r="R7" s="498" t="s">
        <v>13</v>
      </c>
      <c r="S7" s="498"/>
      <c r="T7" s="494" t="s">
        <v>14</v>
      </c>
      <c r="U7" s="495" t="s">
        <v>46</v>
      </c>
      <c r="V7" s="497" t="s">
        <v>12</v>
      </c>
      <c r="W7" s="497"/>
      <c r="X7" s="498" t="s">
        <v>13</v>
      </c>
      <c r="Y7" s="498"/>
      <c r="Z7" s="494" t="s">
        <v>14</v>
      </c>
      <c r="AA7" s="499" t="s">
        <v>46</v>
      </c>
      <c r="AB7" s="497" t="s">
        <v>12</v>
      </c>
      <c r="AC7" s="497"/>
      <c r="AD7" s="498" t="s">
        <v>13</v>
      </c>
      <c r="AE7" s="498"/>
      <c r="AF7" s="494" t="s">
        <v>14</v>
      </c>
      <c r="AG7" s="499" t="s">
        <v>46</v>
      </c>
      <c r="AH7" s="497" t="s">
        <v>12</v>
      </c>
      <c r="AI7" s="497"/>
      <c r="AJ7" s="498" t="s">
        <v>13</v>
      </c>
      <c r="AK7" s="498"/>
      <c r="AL7" s="494" t="s">
        <v>14</v>
      </c>
      <c r="AM7" s="499" t="s">
        <v>46</v>
      </c>
      <c r="AN7" s="497" t="s">
        <v>12</v>
      </c>
      <c r="AO7" s="497"/>
      <c r="AP7" s="498" t="s">
        <v>13</v>
      </c>
      <c r="AQ7" s="498"/>
      <c r="AR7" s="494" t="s">
        <v>14</v>
      </c>
      <c r="AS7" s="530" t="s">
        <v>43</v>
      </c>
      <c r="AT7" s="481"/>
      <c r="AU7" s="483"/>
    </row>
    <row r="8" spans="1:47" ht="80.099999999999994" customHeight="1" thickTop="1" thickBot="1" x14ac:dyDescent="0.25">
      <c r="A8" s="524"/>
      <c r="B8" s="525"/>
      <c r="C8" s="526"/>
      <c r="D8" s="60" t="s">
        <v>27</v>
      </c>
      <c r="E8" s="246" t="s">
        <v>28</v>
      </c>
      <c r="F8" s="61" t="s">
        <v>27</v>
      </c>
      <c r="G8" s="246" t="s">
        <v>28</v>
      </c>
      <c r="H8" s="494"/>
      <c r="I8" s="499"/>
      <c r="J8" s="60" t="s">
        <v>27</v>
      </c>
      <c r="K8" s="246" t="s">
        <v>28</v>
      </c>
      <c r="L8" s="61" t="s">
        <v>27</v>
      </c>
      <c r="M8" s="246" t="s">
        <v>28</v>
      </c>
      <c r="N8" s="494"/>
      <c r="O8" s="496"/>
      <c r="P8" s="60" t="s">
        <v>27</v>
      </c>
      <c r="Q8" s="246" t="s">
        <v>28</v>
      </c>
      <c r="R8" s="61" t="s">
        <v>27</v>
      </c>
      <c r="S8" s="246" t="s">
        <v>28</v>
      </c>
      <c r="T8" s="494"/>
      <c r="U8" s="496"/>
      <c r="V8" s="60" t="s">
        <v>27</v>
      </c>
      <c r="W8" s="246" t="s">
        <v>28</v>
      </c>
      <c r="X8" s="61" t="s">
        <v>27</v>
      </c>
      <c r="Y8" s="246" t="s">
        <v>28</v>
      </c>
      <c r="Z8" s="494"/>
      <c r="AA8" s="499"/>
      <c r="AB8" s="60" t="s">
        <v>27</v>
      </c>
      <c r="AC8" s="246" t="s">
        <v>28</v>
      </c>
      <c r="AD8" s="61" t="s">
        <v>27</v>
      </c>
      <c r="AE8" s="246" t="s">
        <v>28</v>
      </c>
      <c r="AF8" s="494"/>
      <c r="AG8" s="499"/>
      <c r="AH8" s="60" t="s">
        <v>27</v>
      </c>
      <c r="AI8" s="246" t="s">
        <v>28</v>
      </c>
      <c r="AJ8" s="61" t="s">
        <v>27</v>
      </c>
      <c r="AK8" s="246" t="s">
        <v>28</v>
      </c>
      <c r="AL8" s="494"/>
      <c r="AM8" s="499"/>
      <c r="AN8" s="60" t="s">
        <v>27</v>
      </c>
      <c r="AO8" s="246" t="s">
        <v>28</v>
      </c>
      <c r="AP8" s="61" t="s">
        <v>27</v>
      </c>
      <c r="AQ8" s="246" t="s">
        <v>28</v>
      </c>
      <c r="AR8" s="494"/>
      <c r="AS8" s="530"/>
      <c r="AT8" s="481"/>
      <c r="AU8" s="483"/>
    </row>
    <row r="9" spans="1:47" s="4" customFormat="1" ht="15.75" customHeight="1" x14ac:dyDescent="0.3">
      <c r="A9" s="2"/>
      <c r="B9" s="3"/>
      <c r="C9" s="198" t="s">
        <v>52</v>
      </c>
      <c r="D9" s="199"/>
      <c r="E9" s="199"/>
      <c r="F9" s="199"/>
      <c r="G9" s="199"/>
      <c r="H9" s="199"/>
      <c r="I9" s="199"/>
      <c r="J9" s="199"/>
      <c r="K9" s="199"/>
      <c r="L9" s="199"/>
      <c r="M9" s="199"/>
      <c r="N9" s="199"/>
      <c r="O9" s="199"/>
      <c r="P9" s="502"/>
      <c r="Q9" s="502"/>
      <c r="R9" s="502"/>
      <c r="S9" s="502"/>
      <c r="T9" s="502"/>
      <c r="U9" s="502"/>
      <c r="V9" s="502"/>
      <c r="W9" s="502"/>
      <c r="X9" s="502"/>
      <c r="Y9" s="502"/>
      <c r="Z9" s="502"/>
      <c r="AA9" s="502"/>
      <c r="AB9" s="502"/>
      <c r="AC9" s="502"/>
      <c r="AD9" s="502"/>
      <c r="AE9" s="502"/>
      <c r="AF9" s="502"/>
      <c r="AG9" s="502"/>
      <c r="AH9" s="502"/>
      <c r="AI9" s="502"/>
      <c r="AJ9" s="502"/>
      <c r="AK9" s="502"/>
      <c r="AL9" s="502"/>
      <c r="AM9" s="502"/>
      <c r="AN9" s="62"/>
      <c r="AO9" s="200"/>
      <c r="AP9" s="200"/>
      <c r="AQ9" s="200"/>
      <c r="AR9" s="200"/>
      <c r="AS9" s="201"/>
      <c r="AT9" s="245"/>
      <c r="AU9" s="244"/>
    </row>
    <row r="10" spans="1:47" s="51" customFormat="1" ht="15.75" customHeight="1" x14ac:dyDescent="0.25">
      <c r="A10" s="477" t="s">
        <v>401</v>
      </c>
      <c r="B10" s="231" t="s">
        <v>15</v>
      </c>
      <c r="C10" s="305" t="s">
        <v>394</v>
      </c>
      <c r="D10" s="252"/>
      <c r="E10" s="253" t="str">
        <f t="shared" ref="E10:E17" si="0">IF(D10*14=0,"",D10*14)</f>
        <v/>
      </c>
      <c r="F10" s="254"/>
      <c r="G10" s="253" t="str">
        <f t="shared" ref="G10:G17" si="1">IF(F10*14=0,"",F10*14)</f>
        <v/>
      </c>
      <c r="H10" s="254"/>
      <c r="I10" s="255"/>
      <c r="J10" s="252">
        <v>2</v>
      </c>
      <c r="K10" s="253">
        <f t="shared" ref="K10:K17" si="2">IF(J10*14=0,"",J10*14)</f>
        <v>28</v>
      </c>
      <c r="L10" s="254"/>
      <c r="M10" s="253" t="str">
        <f t="shared" ref="M10:M17" si="3">IF(L10*14=0,"",L10*14)</f>
        <v/>
      </c>
      <c r="N10" s="254">
        <v>2</v>
      </c>
      <c r="O10" s="256" t="s">
        <v>149</v>
      </c>
      <c r="P10" s="254"/>
      <c r="Q10" s="253" t="str">
        <f t="shared" ref="Q10:Q17" si="4">IF(P10*14=0,"",P10*14)</f>
        <v/>
      </c>
      <c r="R10" s="254"/>
      <c r="S10" s="253" t="str">
        <f t="shared" ref="S10:S17" si="5">IF(R10*14=0,"",R10*14)</f>
        <v/>
      </c>
      <c r="T10" s="254"/>
      <c r="U10" s="255"/>
      <c r="V10" s="252"/>
      <c r="W10" s="253" t="str">
        <f t="shared" ref="W10:W17" si="6">IF(V10*14=0,"",V10*14)</f>
        <v/>
      </c>
      <c r="X10" s="254"/>
      <c r="Y10" s="253" t="str">
        <f t="shared" ref="Y10:Y17" si="7">IF(X10*14=0,"",X10*14)</f>
        <v/>
      </c>
      <c r="Z10" s="254"/>
      <c r="AA10" s="256"/>
      <c r="AB10" s="254"/>
      <c r="AC10" s="253" t="str">
        <f t="shared" ref="AC10:AC17" si="8">IF(AB10*14=0,"",AB10*14)</f>
        <v/>
      </c>
      <c r="AD10" s="254"/>
      <c r="AE10" s="253" t="str">
        <f t="shared" ref="AE10:AE17" si="9">IF(AD10*14=0,"",AD10*14)</f>
        <v/>
      </c>
      <c r="AF10" s="254"/>
      <c r="AG10" s="255"/>
      <c r="AH10" s="252"/>
      <c r="AI10" s="253" t="str">
        <f t="shared" ref="AI10:AI17" si="10">IF(AH10*14=0,"",AH10*14)</f>
        <v/>
      </c>
      <c r="AJ10" s="254"/>
      <c r="AK10" s="253" t="str">
        <f t="shared" ref="AK10:AK17" si="11">IF(AJ10*14=0,"",AJ10*14)</f>
        <v/>
      </c>
      <c r="AL10" s="254"/>
      <c r="AM10" s="256"/>
      <c r="AN10" s="6">
        <f t="shared" ref="AN10:AN17" si="12">IF(D10+J10+P10+V10+AB10+AH10=0,"",D10+J10+P10+V10+AB10+AH10)</f>
        <v>2</v>
      </c>
      <c r="AO10" s="5">
        <f t="shared" ref="AO10:AO17" si="13">IF((D10+J10+P10+V10+AB10+AH10)*14=0,"",(D10+J10+P10+V10+AB10+AH10)*14)</f>
        <v>28</v>
      </c>
      <c r="AP10" s="7" t="str">
        <f t="shared" ref="AP10:AP17" si="14">IF(F10+L10+R10+X10+AD10+AJ10=0,"",F10+L10+R10+X10+AD10+AJ10)</f>
        <v/>
      </c>
      <c r="AQ10" s="5" t="str">
        <f t="shared" ref="AQ10:AQ17" si="15">IF((L10+F10+R10+X10+AD10+AJ10)*14=0,"",(L10+F10+R10+X10+AD10+AJ10)*14)</f>
        <v/>
      </c>
      <c r="AR10" s="7">
        <f t="shared" ref="AR10:AR17" si="16">IF(N10+H10+T10+Z10+AF10+AL10=0,"",N10+H10+T10+Z10+AF10+AL10)</f>
        <v>2</v>
      </c>
      <c r="AS10" s="8">
        <f t="shared" ref="AS10:AS17" si="17">IF(D10+F10+L10+J10+P10+R10+V10+X10+AB10+AD10+AH10+AJ10=0,"",D10+F10+L10+J10+P10+R10+V10+X10+AB10+AD10+AH10+AJ10)</f>
        <v>2</v>
      </c>
      <c r="AT10" s="471" t="s">
        <v>310</v>
      </c>
      <c r="AU10" s="472" t="s">
        <v>395</v>
      </c>
    </row>
    <row r="11" spans="1:47" s="51" customFormat="1" ht="15.75" customHeight="1" x14ac:dyDescent="0.25">
      <c r="A11" s="478" t="s">
        <v>402</v>
      </c>
      <c r="B11" s="231" t="s">
        <v>15</v>
      </c>
      <c r="C11" s="305" t="s">
        <v>398</v>
      </c>
      <c r="D11" s="252"/>
      <c r="E11" s="253" t="str">
        <f t="shared" si="0"/>
        <v/>
      </c>
      <c r="F11" s="254"/>
      <c r="G11" s="253" t="str">
        <f t="shared" si="1"/>
        <v/>
      </c>
      <c r="H11" s="254"/>
      <c r="I11" s="255"/>
      <c r="J11" s="595"/>
      <c r="K11" s="253" t="str">
        <f t="shared" si="2"/>
        <v/>
      </c>
      <c r="L11" s="254">
        <v>4</v>
      </c>
      <c r="M11" s="253">
        <f t="shared" si="3"/>
        <v>56</v>
      </c>
      <c r="N11" s="254">
        <v>5</v>
      </c>
      <c r="O11" s="255" t="s">
        <v>149</v>
      </c>
      <c r="P11" s="595"/>
      <c r="Q11" s="253"/>
      <c r="R11" s="254"/>
      <c r="S11" s="253"/>
      <c r="T11" s="254"/>
      <c r="U11" s="255"/>
      <c r="V11" s="252"/>
      <c r="W11" s="253" t="str">
        <f t="shared" si="6"/>
        <v/>
      </c>
      <c r="X11" s="254"/>
      <c r="Y11" s="253" t="str">
        <f t="shared" si="7"/>
        <v/>
      </c>
      <c r="Z11" s="254"/>
      <c r="AA11" s="256"/>
      <c r="AB11" s="254"/>
      <c r="AC11" s="253" t="str">
        <f t="shared" si="8"/>
        <v/>
      </c>
      <c r="AD11" s="254"/>
      <c r="AE11" s="253" t="str">
        <f t="shared" si="9"/>
        <v/>
      </c>
      <c r="AF11" s="254"/>
      <c r="AG11" s="255"/>
      <c r="AH11" s="252"/>
      <c r="AI11" s="253" t="str">
        <f t="shared" si="10"/>
        <v/>
      </c>
      <c r="AJ11" s="254"/>
      <c r="AK11" s="253" t="str">
        <f t="shared" si="11"/>
        <v/>
      </c>
      <c r="AL11" s="254"/>
      <c r="AM11" s="256"/>
      <c r="AN11" s="6" t="str">
        <f t="shared" si="12"/>
        <v/>
      </c>
      <c r="AO11" s="5" t="str">
        <f t="shared" si="13"/>
        <v/>
      </c>
      <c r="AP11" s="7">
        <f t="shared" si="14"/>
        <v>4</v>
      </c>
      <c r="AQ11" s="5">
        <f t="shared" si="15"/>
        <v>56</v>
      </c>
      <c r="AR11" s="7">
        <f t="shared" si="16"/>
        <v>5</v>
      </c>
      <c r="AS11" s="8">
        <f t="shared" si="17"/>
        <v>4</v>
      </c>
      <c r="AT11" s="471" t="s">
        <v>397</v>
      </c>
      <c r="AU11" s="472" t="s">
        <v>396</v>
      </c>
    </row>
    <row r="12" spans="1:47" s="51" customFormat="1" ht="15.75" customHeight="1" x14ac:dyDescent="0.25">
      <c r="A12" s="479" t="s">
        <v>403</v>
      </c>
      <c r="B12" s="232" t="s">
        <v>15</v>
      </c>
      <c r="C12" s="306" t="s">
        <v>399</v>
      </c>
      <c r="D12" s="252"/>
      <c r="E12" s="253" t="str">
        <f t="shared" si="0"/>
        <v/>
      </c>
      <c r="F12" s="254"/>
      <c r="G12" s="253" t="str">
        <f t="shared" si="1"/>
        <v/>
      </c>
      <c r="H12" s="254"/>
      <c r="I12" s="255"/>
      <c r="J12" s="252"/>
      <c r="K12" s="253" t="str">
        <f t="shared" si="2"/>
        <v/>
      </c>
      <c r="L12" s="254"/>
      <c r="M12" s="253" t="str">
        <f t="shared" si="3"/>
        <v/>
      </c>
      <c r="N12" s="254"/>
      <c r="O12" s="256"/>
      <c r="P12" s="254"/>
      <c r="Q12" s="253" t="str">
        <f t="shared" si="4"/>
        <v/>
      </c>
      <c r="R12" s="254"/>
      <c r="S12" s="253" t="str">
        <f t="shared" si="5"/>
        <v/>
      </c>
      <c r="T12" s="254"/>
      <c r="U12" s="255"/>
      <c r="V12" s="252">
        <v>2</v>
      </c>
      <c r="W12" s="253">
        <f t="shared" si="6"/>
        <v>28</v>
      </c>
      <c r="X12" s="254"/>
      <c r="Y12" s="253" t="str">
        <f t="shared" si="7"/>
        <v/>
      </c>
      <c r="Z12" s="254">
        <v>2</v>
      </c>
      <c r="AA12" s="256" t="s">
        <v>149</v>
      </c>
      <c r="AB12" s="254"/>
      <c r="AC12" s="253" t="str">
        <f t="shared" si="8"/>
        <v/>
      </c>
      <c r="AD12" s="254"/>
      <c r="AE12" s="253" t="str">
        <f t="shared" si="9"/>
        <v/>
      </c>
      <c r="AF12" s="254"/>
      <c r="AG12" s="255"/>
      <c r="AH12" s="252"/>
      <c r="AI12" s="253" t="str">
        <f t="shared" si="10"/>
        <v/>
      </c>
      <c r="AJ12" s="254"/>
      <c r="AK12" s="253" t="str">
        <f t="shared" si="11"/>
        <v/>
      </c>
      <c r="AL12" s="254"/>
      <c r="AM12" s="256"/>
      <c r="AN12" s="6">
        <f t="shared" si="12"/>
        <v>2</v>
      </c>
      <c r="AO12" s="5">
        <f t="shared" si="13"/>
        <v>28</v>
      </c>
      <c r="AP12" s="7" t="str">
        <f t="shared" si="14"/>
        <v/>
      </c>
      <c r="AQ12" s="5" t="str">
        <f t="shared" si="15"/>
        <v/>
      </c>
      <c r="AR12" s="7">
        <f t="shared" si="16"/>
        <v>2</v>
      </c>
      <c r="AS12" s="8">
        <f t="shared" si="17"/>
        <v>2</v>
      </c>
      <c r="AT12" s="471" t="s">
        <v>310</v>
      </c>
      <c r="AU12" s="472" t="s">
        <v>395</v>
      </c>
    </row>
    <row r="13" spans="1:47" ht="15.75" customHeight="1" x14ac:dyDescent="0.25">
      <c r="A13" s="478" t="s">
        <v>95</v>
      </c>
      <c r="B13" s="231" t="s">
        <v>15</v>
      </c>
      <c r="C13" s="310" t="s">
        <v>404</v>
      </c>
      <c r="D13" s="252"/>
      <c r="E13" s="253" t="str">
        <f t="shared" si="0"/>
        <v/>
      </c>
      <c r="F13" s="254"/>
      <c r="G13" s="253" t="str">
        <f t="shared" si="1"/>
        <v/>
      </c>
      <c r="H13" s="254"/>
      <c r="I13" s="255"/>
      <c r="J13" s="252"/>
      <c r="K13" s="253" t="str">
        <f t="shared" si="2"/>
        <v/>
      </c>
      <c r="L13" s="254"/>
      <c r="M13" s="253" t="str">
        <f t="shared" si="3"/>
        <v/>
      </c>
      <c r="N13" s="254"/>
      <c r="O13" s="256"/>
      <c r="P13" s="254"/>
      <c r="Q13" s="253" t="str">
        <f t="shared" si="4"/>
        <v/>
      </c>
      <c r="R13" s="254"/>
      <c r="S13" s="253" t="str">
        <f t="shared" si="5"/>
        <v/>
      </c>
      <c r="T13" s="254"/>
      <c r="U13" s="255"/>
      <c r="V13" s="252"/>
      <c r="W13" s="253" t="str">
        <f t="shared" si="6"/>
        <v/>
      </c>
      <c r="X13" s="254"/>
      <c r="Y13" s="253" t="str">
        <f t="shared" si="7"/>
        <v/>
      </c>
      <c r="Z13" s="254"/>
      <c r="AA13" s="256"/>
      <c r="AB13" s="254"/>
      <c r="AC13" s="253" t="str">
        <f t="shared" si="8"/>
        <v/>
      </c>
      <c r="AD13" s="254"/>
      <c r="AE13" s="253" t="str">
        <f t="shared" si="9"/>
        <v/>
      </c>
      <c r="AF13" s="254"/>
      <c r="AG13" s="255"/>
      <c r="AH13" s="252">
        <v>1</v>
      </c>
      <c r="AI13" s="253">
        <f t="shared" si="10"/>
        <v>14</v>
      </c>
      <c r="AJ13" s="254">
        <v>1</v>
      </c>
      <c r="AK13" s="253">
        <f t="shared" si="11"/>
        <v>14</v>
      </c>
      <c r="AL13" s="254">
        <v>2</v>
      </c>
      <c r="AM13" s="256" t="s">
        <v>157</v>
      </c>
      <c r="AN13" s="6">
        <f t="shared" si="12"/>
        <v>1</v>
      </c>
      <c r="AO13" s="5">
        <f t="shared" si="13"/>
        <v>14</v>
      </c>
      <c r="AP13" s="7">
        <f t="shared" si="14"/>
        <v>1</v>
      </c>
      <c r="AQ13" s="5">
        <f t="shared" si="15"/>
        <v>14</v>
      </c>
      <c r="AR13" s="7">
        <f t="shared" si="16"/>
        <v>2</v>
      </c>
      <c r="AS13" s="8">
        <f t="shared" si="17"/>
        <v>2</v>
      </c>
      <c r="AT13" s="473" t="s">
        <v>264</v>
      </c>
      <c r="AU13" s="474" t="s">
        <v>238</v>
      </c>
    </row>
    <row r="14" spans="1:47" ht="15.75" customHeight="1" x14ac:dyDescent="0.25">
      <c r="A14" s="250" t="s">
        <v>246</v>
      </c>
      <c r="B14" s="249" t="s">
        <v>15</v>
      </c>
      <c r="C14" s="251" t="s">
        <v>125</v>
      </c>
      <c r="D14" s="295">
        <v>2</v>
      </c>
      <c r="E14" s="296">
        <f t="shared" ref="E14" si="18">IF(D14*14=0,"",D14*14)</f>
        <v>28</v>
      </c>
      <c r="F14" s="295"/>
      <c r="G14" s="296" t="str">
        <f t="shared" ref="G14" si="19">IF(F14*14=0,"",F14*14)</f>
        <v/>
      </c>
      <c r="H14" s="295">
        <v>2</v>
      </c>
      <c r="I14" s="297" t="s">
        <v>15</v>
      </c>
      <c r="J14" s="298"/>
      <c r="K14" s="296" t="str">
        <f t="shared" ref="K14" si="20">IF(J14*14=0,"",J14*14)</f>
        <v/>
      </c>
      <c r="L14" s="295"/>
      <c r="M14" s="296" t="str">
        <f t="shared" ref="M14" si="21">IF(L14*14=0,"",L14*14)</f>
        <v/>
      </c>
      <c r="N14" s="295"/>
      <c r="O14" s="299"/>
      <c r="P14" s="295"/>
      <c r="Q14" s="296" t="str">
        <f t="shared" ref="Q14" si="22">IF(P14*14=0,"",P14*14)</f>
        <v/>
      </c>
      <c r="R14" s="295"/>
      <c r="S14" s="296" t="str">
        <f t="shared" ref="S14" si="23">IF(R14*14=0,"",R14*14)</f>
        <v/>
      </c>
      <c r="T14" s="295"/>
      <c r="U14" s="297"/>
      <c r="V14" s="298"/>
      <c r="W14" s="296" t="str">
        <f t="shared" ref="W14" si="24">IF(V14*14=0,"",V14*14)</f>
        <v/>
      </c>
      <c r="X14" s="295"/>
      <c r="Y14" s="296" t="str">
        <f t="shared" ref="Y14" si="25">IF(X14*14=0,"",X14*14)</f>
        <v/>
      </c>
      <c r="Z14" s="295"/>
      <c r="AA14" s="299"/>
      <c r="AB14" s="295"/>
      <c r="AC14" s="296" t="str">
        <f t="shared" ref="AC14" si="26">IF(AB14*14=0,"",AB14*14)</f>
        <v/>
      </c>
      <c r="AD14" s="295"/>
      <c r="AE14" s="296" t="str">
        <f t="shared" ref="AE14" si="27">IF(AD14*14=0,"",AD14*14)</f>
        <v/>
      </c>
      <c r="AF14" s="295"/>
      <c r="AG14" s="297"/>
      <c r="AH14" s="298"/>
      <c r="AI14" s="296" t="str">
        <f t="shared" ref="AI14" si="28">IF(AH14*14=0,"",AH14*14)</f>
        <v/>
      </c>
      <c r="AJ14" s="295"/>
      <c r="AK14" s="296" t="str">
        <f t="shared" ref="AK14" si="29">IF(AJ14*14=0,"",AJ14*14)</f>
        <v/>
      </c>
      <c r="AL14" s="295"/>
      <c r="AM14" s="299"/>
      <c r="AN14" s="6">
        <f t="shared" ref="AN14" si="30">IF(D14+J14+P14+V14+AB14+AH14=0,"",D14+J14+P14+V14+AB14+AH14)</f>
        <v>2</v>
      </c>
      <c r="AO14" s="5">
        <f t="shared" ref="AO14" si="31">IF((D14+J14+P14+V14+AB14+AH14)*14=0,"",(D14+J14+P14+V14+AB14+AH14)*14)</f>
        <v>28</v>
      </c>
      <c r="AP14" s="7" t="str">
        <f t="shared" ref="AP14" si="32">IF(F14+L14+R14+X14+AD14+AJ14=0,"",F14+L14+R14+X14+AD14+AJ14)</f>
        <v/>
      </c>
      <c r="AQ14" s="5" t="str">
        <f t="shared" ref="AQ14" si="33">IF((L14+F14+R14+X14+AD14+AJ14)*14=0,"",(L14+F14+R14+X14+AD14+AJ14)*14)</f>
        <v/>
      </c>
      <c r="AR14" s="7">
        <f t="shared" ref="AR14" si="34">IF(N14+H14+T14+Z14+AF14+AL14=0,"",N14+H14+T14+Z14+AF14+AL14)</f>
        <v>2</v>
      </c>
      <c r="AS14" s="8">
        <f t="shared" ref="AS14" si="35">IF(D14+F14+L14+J14+P14+R14+V14+X14+AB14+AD14+AH14+AJ14=0,"",D14+F14+L14+J14+P14+R14+V14+X14+AB14+AD14+AH14+AJ14)</f>
        <v>2</v>
      </c>
      <c r="AT14" s="473" t="s">
        <v>264</v>
      </c>
      <c r="AU14" s="474" t="s">
        <v>238</v>
      </c>
    </row>
    <row r="15" spans="1:47" ht="15.75" customHeight="1" x14ac:dyDescent="0.25">
      <c r="A15" s="354" t="s">
        <v>323</v>
      </c>
      <c r="B15" s="249" t="s">
        <v>15</v>
      </c>
      <c r="C15" s="397" t="s">
        <v>257</v>
      </c>
      <c r="D15" s="295">
        <v>2</v>
      </c>
      <c r="E15" s="296">
        <f t="shared" si="0"/>
        <v>28</v>
      </c>
      <c r="F15" s="295"/>
      <c r="G15" s="296" t="str">
        <f t="shared" si="1"/>
        <v/>
      </c>
      <c r="H15" s="295">
        <v>2</v>
      </c>
      <c r="I15" s="297" t="s">
        <v>15</v>
      </c>
      <c r="J15" s="298"/>
      <c r="K15" s="296" t="str">
        <f t="shared" si="2"/>
        <v/>
      </c>
      <c r="L15" s="295"/>
      <c r="M15" s="296" t="str">
        <f t="shared" si="3"/>
        <v/>
      </c>
      <c r="N15" s="295"/>
      <c r="O15" s="299"/>
      <c r="P15" s="295"/>
      <c r="Q15" s="296" t="str">
        <f t="shared" si="4"/>
        <v/>
      </c>
      <c r="R15" s="295"/>
      <c r="S15" s="296" t="str">
        <f t="shared" si="5"/>
        <v/>
      </c>
      <c r="T15" s="295"/>
      <c r="U15" s="297"/>
      <c r="V15" s="298"/>
      <c r="W15" s="296" t="str">
        <f t="shared" si="6"/>
        <v/>
      </c>
      <c r="X15" s="295"/>
      <c r="Y15" s="296" t="str">
        <f t="shared" si="7"/>
        <v/>
      </c>
      <c r="Z15" s="295"/>
      <c r="AA15" s="299"/>
      <c r="AB15" s="295"/>
      <c r="AC15" s="296" t="str">
        <f t="shared" si="8"/>
        <v/>
      </c>
      <c r="AD15" s="295"/>
      <c r="AE15" s="296" t="str">
        <f t="shared" si="9"/>
        <v/>
      </c>
      <c r="AF15" s="295"/>
      <c r="AG15" s="297"/>
      <c r="AH15" s="298"/>
      <c r="AI15" s="296" t="str">
        <f t="shared" si="10"/>
        <v/>
      </c>
      <c r="AJ15" s="295"/>
      <c r="AK15" s="296" t="str">
        <f t="shared" si="11"/>
        <v/>
      </c>
      <c r="AL15" s="295"/>
      <c r="AM15" s="299"/>
      <c r="AN15" s="6">
        <f t="shared" si="12"/>
        <v>2</v>
      </c>
      <c r="AO15" s="5">
        <f t="shared" si="13"/>
        <v>28</v>
      </c>
      <c r="AP15" s="7" t="str">
        <f t="shared" si="14"/>
        <v/>
      </c>
      <c r="AQ15" s="5" t="str">
        <f t="shared" si="15"/>
        <v/>
      </c>
      <c r="AR15" s="7">
        <f t="shared" si="16"/>
        <v>2</v>
      </c>
      <c r="AS15" s="8">
        <f t="shared" si="17"/>
        <v>2</v>
      </c>
      <c r="AT15" s="473" t="s">
        <v>268</v>
      </c>
      <c r="AU15" s="474" t="s">
        <v>325</v>
      </c>
    </row>
    <row r="16" spans="1:47" ht="15.75" customHeight="1" x14ac:dyDescent="0.25">
      <c r="A16" s="354" t="s">
        <v>324</v>
      </c>
      <c r="B16" s="249" t="s">
        <v>15</v>
      </c>
      <c r="C16" s="397" t="s">
        <v>333</v>
      </c>
      <c r="D16" s="295"/>
      <c r="E16" s="296" t="str">
        <f t="shared" si="0"/>
        <v/>
      </c>
      <c r="F16" s="295"/>
      <c r="G16" s="296" t="str">
        <f t="shared" si="1"/>
        <v/>
      </c>
      <c r="H16" s="295"/>
      <c r="I16" s="297"/>
      <c r="J16" s="298"/>
      <c r="K16" s="296" t="str">
        <f t="shared" si="2"/>
        <v/>
      </c>
      <c r="L16" s="295"/>
      <c r="M16" s="296" t="str">
        <f t="shared" si="3"/>
        <v/>
      </c>
      <c r="N16" s="295"/>
      <c r="O16" s="299"/>
      <c r="P16" s="295">
        <v>2</v>
      </c>
      <c r="Q16" s="296">
        <f t="shared" si="4"/>
        <v>28</v>
      </c>
      <c r="R16" s="295">
        <v>1</v>
      </c>
      <c r="S16" s="296">
        <f t="shared" si="5"/>
        <v>14</v>
      </c>
      <c r="T16" s="295">
        <v>2</v>
      </c>
      <c r="U16" s="297" t="s">
        <v>15</v>
      </c>
      <c r="V16" s="298"/>
      <c r="W16" s="296" t="str">
        <f t="shared" si="6"/>
        <v/>
      </c>
      <c r="X16" s="295"/>
      <c r="Y16" s="296" t="str">
        <f t="shared" si="7"/>
        <v/>
      </c>
      <c r="Z16" s="295"/>
      <c r="AA16" s="299"/>
      <c r="AB16" s="295"/>
      <c r="AC16" s="296" t="str">
        <f t="shared" si="8"/>
        <v/>
      </c>
      <c r="AD16" s="295"/>
      <c r="AE16" s="296" t="str">
        <f t="shared" si="9"/>
        <v/>
      </c>
      <c r="AF16" s="295"/>
      <c r="AG16" s="297"/>
      <c r="AH16" s="298"/>
      <c r="AI16" s="296" t="str">
        <f t="shared" si="10"/>
        <v/>
      </c>
      <c r="AJ16" s="295"/>
      <c r="AK16" s="296" t="str">
        <f t="shared" si="11"/>
        <v/>
      </c>
      <c r="AL16" s="295"/>
      <c r="AM16" s="299"/>
      <c r="AN16" s="6">
        <f t="shared" si="12"/>
        <v>2</v>
      </c>
      <c r="AO16" s="5">
        <f t="shared" si="13"/>
        <v>28</v>
      </c>
      <c r="AP16" s="7">
        <f t="shared" si="14"/>
        <v>1</v>
      </c>
      <c r="AQ16" s="5">
        <f t="shared" si="15"/>
        <v>14</v>
      </c>
      <c r="AR16" s="7">
        <f t="shared" si="16"/>
        <v>2</v>
      </c>
      <c r="AS16" s="8">
        <f t="shared" si="17"/>
        <v>3</v>
      </c>
      <c r="AT16" s="473" t="s">
        <v>268</v>
      </c>
      <c r="AU16" s="474" t="s">
        <v>265</v>
      </c>
    </row>
    <row r="17" spans="1:47" ht="15.75" customHeight="1" x14ac:dyDescent="0.25">
      <c r="A17" s="354" t="s">
        <v>296</v>
      </c>
      <c r="B17" s="249" t="s">
        <v>15</v>
      </c>
      <c r="C17" s="398" t="s">
        <v>321</v>
      </c>
      <c r="D17" s="295"/>
      <c r="E17" s="296" t="str">
        <f t="shared" si="0"/>
        <v/>
      </c>
      <c r="F17" s="295"/>
      <c r="G17" s="296" t="str">
        <f t="shared" si="1"/>
        <v/>
      </c>
      <c r="H17" s="295"/>
      <c r="I17" s="297"/>
      <c r="J17" s="298"/>
      <c r="K17" s="296" t="str">
        <f t="shared" si="2"/>
        <v/>
      </c>
      <c r="L17" s="295"/>
      <c r="M17" s="296" t="str">
        <f t="shared" si="3"/>
        <v/>
      </c>
      <c r="N17" s="295"/>
      <c r="O17" s="299"/>
      <c r="P17" s="295">
        <v>2</v>
      </c>
      <c r="Q17" s="296">
        <f t="shared" si="4"/>
        <v>28</v>
      </c>
      <c r="R17" s="295">
        <v>1</v>
      </c>
      <c r="S17" s="296">
        <f t="shared" si="5"/>
        <v>14</v>
      </c>
      <c r="T17" s="295">
        <v>4</v>
      </c>
      <c r="U17" s="297" t="s">
        <v>15</v>
      </c>
      <c r="V17" s="298"/>
      <c r="W17" s="296" t="str">
        <f t="shared" si="6"/>
        <v/>
      </c>
      <c r="X17" s="295"/>
      <c r="Y17" s="296" t="str">
        <f t="shared" si="7"/>
        <v/>
      </c>
      <c r="Z17" s="295"/>
      <c r="AA17" s="299"/>
      <c r="AB17" s="295"/>
      <c r="AC17" s="296" t="str">
        <f t="shared" si="8"/>
        <v/>
      </c>
      <c r="AD17" s="295"/>
      <c r="AE17" s="296" t="str">
        <f t="shared" si="9"/>
        <v/>
      </c>
      <c r="AF17" s="295"/>
      <c r="AG17" s="297"/>
      <c r="AH17" s="298"/>
      <c r="AI17" s="296" t="str">
        <f t="shared" si="10"/>
        <v/>
      </c>
      <c r="AJ17" s="295"/>
      <c r="AK17" s="296" t="str">
        <f t="shared" si="11"/>
        <v/>
      </c>
      <c r="AL17" s="295"/>
      <c r="AM17" s="299"/>
      <c r="AN17" s="6">
        <f t="shared" si="12"/>
        <v>2</v>
      </c>
      <c r="AO17" s="5">
        <f t="shared" si="13"/>
        <v>28</v>
      </c>
      <c r="AP17" s="7">
        <f t="shared" si="14"/>
        <v>1</v>
      </c>
      <c r="AQ17" s="5">
        <f t="shared" si="15"/>
        <v>14</v>
      </c>
      <c r="AR17" s="7">
        <f t="shared" si="16"/>
        <v>4</v>
      </c>
      <c r="AS17" s="8">
        <f t="shared" si="17"/>
        <v>3</v>
      </c>
      <c r="AT17" s="472" t="s">
        <v>249</v>
      </c>
      <c r="AU17" s="472" t="s">
        <v>274</v>
      </c>
    </row>
    <row r="18" spans="1:47" ht="15.75" customHeight="1" x14ac:dyDescent="0.25">
      <c r="A18" s="354" t="s">
        <v>295</v>
      </c>
      <c r="B18" s="249" t="s">
        <v>15</v>
      </c>
      <c r="C18" s="398" t="s">
        <v>322</v>
      </c>
      <c r="D18" s="295"/>
      <c r="E18" s="296" t="str">
        <f t="shared" ref="E18:E35" si="36">IF(D18*14=0,"",D18*14)</f>
        <v/>
      </c>
      <c r="F18" s="295"/>
      <c r="G18" s="296" t="str">
        <f t="shared" ref="G18:G35" si="37">IF(F18*14=0,"",F18*14)</f>
        <v/>
      </c>
      <c r="H18" s="295"/>
      <c r="I18" s="297"/>
      <c r="J18" s="298"/>
      <c r="K18" s="296" t="str">
        <f t="shared" ref="K18:K35" si="38">IF(J18*14=0,"",J18*14)</f>
        <v/>
      </c>
      <c r="L18" s="295"/>
      <c r="M18" s="296" t="str">
        <f t="shared" ref="M18:M35" si="39">IF(L18*14=0,"",L18*14)</f>
        <v/>
      </c>
      <c r="N18" s="295"/>
      <c r="O18" s="299"/>
      <c r="P18" s="295"/>
      <c r="Q18" s="296" t="str">
        <f t="shared" ref="Q18:Q35" si="40">IF(P18*14=0,"",P18*14)</f>
        <v/>
      </c>
      <c r="R18" s="295"/>
      <c r="S18" s="296" t="str">
        <f t="shared" ref="S18:S35" si="41">IF(R18*14=0,"",R18*14)</f>
        <v/>
      </c>
      <c r="T18" s="295"/>
      <c r="U18" s="297"/>
      <c r="V18" s="298"/>
      <c r="W18" s="296" t="str">
        <f t="shared" ref="W18:W35" si="42">IF(V18*14=0,"",V18*14)</f>
        <v/>
      </c>
      <c r="X18" s="295"/>
      <c r="Y18" s="296" t="str">
        <f t="shared" ref="Y18:Y35" si="43">IF(X18*14=0,"",X18*14)</f>
        <v/>
      </c>
      <c r="Z18" s="295"/>
      <c r="AA18" s="299"/>
      <c r="AB18" s="295"/>
      <c r="AC18" s="296" t="str">
        <f t="shared" ref="AC18:AC35" si="44">IF(AB18*14=0,"",AB18*14)</f>
        <v/>
      </c>
      <c r="AD18" s="295"/>
      <c r="AE18" s="296" t="str">
        <f t="shared" ref="AE18:AE35" si="45">IF(AD18*14=0,"",AD18*14)</f>
        <v/>
      </c>
      <c r="AF18" s="295"/>
      <c r="AG18" s="297"/>
      <c r="AH18" s="420">
        <v>2</v>
      </c>
      <c r="AI18" s="421">
        <f t="shared" ref="AI18:AI35" si="46">IF(AH18*14=0,"",AH18*14)</f>
        <v>28</v>
      </c>
      <c r="AJ18" s="422">
        <v>1</v>
      </c>
      <c r="AK18" s="421">
        <f t="shared" ref="AK18:AK35" si="47">IF(AJ18*14=0,"",AJ18*14)</f>
        <v>14</v>
      </c>
      <c r="AL18" s="422">
        <v>4</v>
      </c>
      <c r="AM18" s="423" t="s">
        <v>149</v>
      </c>
      <c r="AN18" s="6">
        <f t="shared" ref="AN18:AN35" si="48">IF(D18+J18+P18+V18+AB18+AH18=0,"",D18+J18+P18+V18+AB18+AH18)</f>
        <v>2</v>
      </c>
      <c r="AO18" s="5">
        <f t="shared" ref="AO18:AO35" si="49">IF((D18+J18+P18+V18+AB18+AH18)*14=0,"",(D18+J18+P18+V18+AB18+AH18)*14)</f>
        <v>28</v>
      </c>
      <c r="AP18" s="7">
        <f t="shared" ref="AP18:AP35" si="50">IF(F18+L18+R18+X18+AD18+AJ18=0,"",F18+L18+R18+X18+AD18+AJ18)</f>
        <v>1</v>
      </c>
      <c r="AQ18" s="5">
        <f t="shared" ref="AQ18:AQ35" si="51">IF((L18+F18+R18+X18+AD18+AJ18)*14=0,"",(L18+F18+R18+X18+AD18+AJ18)*14)</f>
        <v>14</v>
      </c>
      <c r="AR18" s="7">
        <f t="shared" ref="AR18:AR35" si="52">IF(N18+H18+T18+Z18+AF18+AL18=0,"",N18+H18+T18+Z18+AF18+AL18)</f>
        <v>4</v>
      </c>
      <c r="AS18" s="8">
        <f t="shared" ref="AS18:AS35" si="53">IF(D18+F18+L18+J18+P18+R18+V18+X18+AB18+AD18+AH18+AJ18=0,"",D18+F18+L18+J18+P18+R18+V18+X18+AB18+AD18+AH18+AJ18)</f>
        <v>3</v>
      </c>
      <c r="AT18" s="244" t="s">
        <v>249</v>
      </c>
      <c r="AU18" s="244" t="s">
        <v>274</v>
      </c>
    </row>
    <row r="19" spans="1:47" ht="15.75" customHeight="1" x14ac:dyDescent="0.25">
      <c r="A19" s="311" t="s">
        <v>297</v>
      </c>
      <c r="B19" s="281" t="s">
        <v>15</v>
      </c>
      <c r="C19" s="432" t="s">
        <v>114</v>
      </c>
      <c r="D19" s="282"/>
      <c r="E19" s="283" t="str">
        <f t="shared" si="36"/>
        <v/>
      </c>
      <c r="F19" s="282"/>
      <c r="G19" s="283" t="str">
        <f t="shared" si="37"/>
        <v/>
      </c>
      <c r="H19" s="282"/>
      <c r="I19" s="284"/>
      <c r="J19" s="285"/>
      <c r="K19" s="283"/>
      <c r="L19" s="282"/>
      <c r="M19" s="283"/>
      <c r="N19" s="282"/>
      <c r="O19" s="286"/>
      <c r="P19" s="285"/>
      <c r="Q19" s="283" t="str">
        <f t="shared" si="40"/>
        <v/>
      </c>
      <c r="R19" s="282">
        <v>3</v>
      </c>
      <c r="S19" s="283">
        <f t="shared" si="41"/>
        <v>42</v>
      </c>
      <c r="T19" s="282">
        <v>5</v>
      </c>
      <c r="U19" s="286" t="s">
        <v>157</v>
      </c>
      <c r="V19" s="285"/>
      <c r="W19" s="283" t="str">
        <f t="shared" si="42"/>
        <v/>
      </c>
      <c r="X19" s="282"/>
      <c r="Y19" s="283" t="str">
        <f t="shared" si="43"/>
        <v/>
      </c>
      <c r="Z19" s="282"/>
      <c r="AA19" s="286"/>
      <c r="AB19" s="282"/>
      <c r="AC19" s="283" t="str">
        <f t="shared" si="44"/>
        <v/>
      </c>
      <c r="AD19" s="282"/>
      <c r="AE19" s="283" t="str">
        <f t="shared" si="45"/>
        <v/>
      </c>
      <c r="AF19" s="282"/>
      <c r="AG19" s="284"/>
      <c r="AH19" s="285"/>
      <c r="AI19" s="283" t="str">
        <f t="shared" si="46"/>
        <v/>
      </c>
      <c r="AJ19" s="282"/>
      <c r="AK19" s="283" t="str">
        <f t="shared" si="47"/>
        <v/>
      </c>
      <c r="AL19" s="282"/>
      <c r="AM19" s="286"/>
      <c r="AN19" s="6" t="str">
        <f t="shared" si="48"/>
        <v/>
      </c>
      <c r="AO19" s="5" t="str">
        <f t="shared" si="49"/>
        <v/>
      </c>
      <c r="AP19" s="7">
        <f t="shared" si="50"/>
        <v>3</v>
      </c>
      <c r="AQ19" s="5">
        <f t="shared" si="51"/>
        <v>42</v>
      </c>
      <c r="AR19" s="7">
        <f t="shared" si="52"/>
        <v>5</v>
      </c>
      <c r="AS19" s="8">
        <f t="shared" si="53"/>
        <v>3</v>
      </c>
      <c r="AT19" s="244" t="s">
        <v>249</v>
      </c>
      <c r="AU19" s="431" t="s">
        <v>266</v>
      </c>
    </row>
    <row r="20" spans="1:47" ht="15.75" customHeight="1" x14ac:dyDescent="0.25">
      <c r="A20" s="311" t="s">
        <v>245</v>
      </c>
      <c r="B20" s="281" t="s">
        <v>15</v>
      </c>
      <c r="C20" s="432" t="s">
        <v>118</v>
      </c>
      <c r="D20" s="282"/>
      <c r="E20" s="283" t="str">
        <f t="shared" si="36"/>
        <v/>
      </c>
      <c r="F20" s="282"/>
      <c r="G20" s="283" t="str">
        <f t="shared" si="37"/>
        <v/>
      </c>
      <c r="H20" s="282"/>
      <c r="I20" s="284"/>
      <c r="J20" s="285"/>
      <c r="K20" s="283" t="str">
        <f t="shared" si="38"/>
        <v/>
      </c>
      <c r="L20" s="282"/>
      <c r="M20" s="283" t="str">
        <f t="shared" si="39"/>
        <v/>
      </c>
      <c r="N20" s="282"/>
      <c r="O20" s="286"/>
      <c r="P20" s="282">
        <v>2</v>
      </c>
      <c r="Q20" s="283">
        <f t="shared" si="40"/>
        <v>28</v>
      </c>
      <c r="R20" s="282"/>
      <c r="S20" s="283" t="str">
        <f t="shared" si="41"/>
        <v/>
      </c>
      <c r="T20" s="282">
        <v>4</v>
      </c>
      <c r="U20" s="284" t="s">
        <v>149</v>
      </c>
      <c r="V20" s="285"/>
      <c r="W20" s="283" t="str">
        <f t="shared" si="42"/>
        <v/>
      </c>
      <c r="X20" s="282"/>
      <c r="Y20" s="283" t="str">
        <f t="shared" si="43"/>
        <v/>
      </c>
      <c r="Z20" s="282"/>
      <c r="AA20" s="286"/>
      <c r="AB20" s="282"/>
      <c r="AC20" s="283" t="str">
        <f t="shared" si="44"/>
        <v/>
      </c>
      <c r="AD20" s="282"/>
      <c r="AE20" s="283" t="str">
        <f t="shared" si="45"/>
        <v/>
      </c>
      <c r="AF20" s="282"/>
      <c r="AG20" s="284"/>
      <c r="AH20" s="285"/>
      <c r="AI20" s="283" t="str">
        <f t="shared" si="46"/>
        <v/>
      </c>
      <c r="AJ20" s="282"/>
      <c r="AK20" s="283" t="str">
        <f t="shared" si="47"/>
        <v/>
      </c>
      <c r="AL20" s="282"/>
      <c r="AM20" s="286"/>
      <c r="AN20" s="6">
        <f t="shared" si="48"/>
        <v>2</v>
      </c>
      <c r="AO20" s="5">
        <f t="shared" si="49"/>
        <v>28</v>
      </c>
      <c r="AP20" s="7" t="str">
        <f t="shared" si="50"/>
        <v/>
      </c>
      <c r="AQ20" s="5" t="str">
        <f t="shared" si="51"/>
        <v/>
      </c>
      <c r="AR20" s="7">
        <f t="shared" si="52"/>
        <v>4</v>
      </c>
      <c r="AS20" s="8">
        <f t="shared" si="53"/>
        <v>2</v>
      </c>
      <c r="AT20" s="245" t="s">
        <v>267</v>
      </c>
      <c r="AU20" s="430" t="s">
        <v>385</v>
      </c>
    </row>
    <row r="21" spans="1:47" ht="15.75" customHeight="1" x14ac:dyDescent="0.25">
      <c r="A21" s="311" t="s">
        <v>244</v>
      </c>
      <c r="B21" s="281" t="s">
        <v>15</v>
      </c>
      <c r="C21" s="466" t="s">
        <v>116</v>
      </c>
      <c r="D21" s="282"/>
      <c r="E21" s="283" t="str">
        <f t="shared" si="36"/>
        <v/>
      </c>
      <c r="F21" s="282"/>
      <c r="G21" s="283" t="str">
        <f t="shared" si="37"/>
        <v/>
      </c>
      <c r="H21" s="282"/>
      <c r="I21" s="284"/>
      <c r="J21" s="467">
        <v>1</v>
      </c>
      <c r="K21" s="468">
        <f t="shared" si="38"/>
        <v>14</v>
      </c>
      <c r="L21" s="469">
        <v>1</v>
      </c>
      <c r="M21" s="468">
        <f t="shared" si="39"/>
        <v>14</v>
      </c>
      <c r="N21" s="469">
        <v>3</v>
      </c>
      <c r="O21" s="470" t="s">
        <v>149</v>
      </c>
      <c r="P21" s="282"/>
      <c r="Q21" s="283" t="str">
        <f t="shared" si="40"/>
        <v/>
      </c>
      <c r="R21" s="282"/>
      <c r="S21" s="283" t="str">
        <f t="shared" si="41"/>
        <v/>
      </c>
      <c r="T21" s="282"/>
      <c r="U21" s="284"/>
      <c r="V21" s="285"/>
      <c r="W21" s="283" t="str">
        <f t="shared" si="42"/>
        <v/>
      </c>
      <c r="X21" s="282"/>
      <c r="Y21" s="283" t="str">
        <f t="shared" si="43"/>
        <v/>
      </c>
      <c r="Z21" s="282"/>
      <c r="AA21" s="286"/>
      <c r="AB21" s="282"/>
      <c r="AC21" s="283" t="str">
        <f t="shared" si="44"/>
        <v/>
      </c>
      <c r="AD21" s="282"/>
      <c r="AE21" s="283" t="str">
        <f t="shared" si="45"/>
        <v/>
      </c>
      <c r="AF21" s="282"/>
      <c r="AG21" s="284"/>
      <c r="AH21" s="285"/>
      <c r="AI21" s="283" t="str">
        <f t="shared" si="46"/>
        <v/>
      </c>
      <c r="AJ21" s="282"/>
      <c r="AK21" s="283" t="str">
        <f t="shared" si="47"/>
        <v/>
      </c>
      <c r="AL21" s="282"/>
      <c r="AM21" s="286"/>
      <c r="AN21" s="6">
        <f t="shared" si="48"/>
        <v>1</v>
      </c>
      <c r="AO21" s="5">
        <f t="shared" si="49"/>
        <v>14</v>
      </c>
      <c r="AP21" s="7">
        <f t="shared" si="50"/>
        <v>1</v>
      </c>
      <c r="AQ21" s="5">
        <f t="shared" si="51"/>
        <v>14</v>
      </c>
      <c r="AR21" s="7">
        <f t="shared" si="52"/>
        <v>3</v>
      </c>
      <c r="AS21" s="8">
        <f t="shared" si="53"/>
        <v>2</v>
      </c>
      <c r="AT21" s="245" t="s">
        <v>269</v>
      </c>
      <c r="AU21" s="244" t="s">
        <v>284</v>
      </c>
    </row>
    <row r="22" spans="1:47" ht="15.75" customHeight="1" x14ac:dyDescent="0.25">
      <c r="A22" s="401" t="s">
        <v>328</v>
      </c>
      <c r="B22" s="287" t="s">
        <v>15</v>
      </c>
      <c r="C22" s="399" t="s">
        <v>329</v>
      </c>
      <c r="D22" s="288">
        <v>1</v>
      </c>
      <c r="E22" s="289">
        <f t="shared" si="36"/>
        <v>14</v>
      </c>
      <c r="F22" s="288">
        <v>2</v>
      </c>
      <c r="G22" s="289">
        <f t="shared" si="37"/>
        <v>28</v>
      </c>
      <c r="H22" s="288">
        <v>4</v>
      </c>
      <c r="I22" s="290" t="s">
        <v>149</v>
      </c>
      <c r="J22" s="291"/>
      <c r="K22" s="289" t="str">
        <f t="shared" si="38"/>
        <v/>
      </c>
      <c r="L22" s="288"/>
      <c r="M22" s="289" t="str">
        <f t="shared" si="39"/>
        <v/>
      </c>
      <c r="N22" s="288"/>
      <c r="O22" s="292"/>
      <c r="P22" s="288"/>
      <c r="Q22" s="289" t="str">
        <f t="shared" si="40"/>
        <v/>
      </c>
      <c r="R22" s="288"/>
      <c r="S22" s="289" t="str">
        <f t="shared" si="41"/>
        <v/>
      </c>
      <c r="T22" s="288"/>
      <c r="U22" s="290"/>
      <c r="V22" s="291"/>
      <c r="W22" s="289" t="str">
        <f t="shared" si="42"/>
        <v/>
      </c>
      <c r="X22" s="288"/>
      <c r="Y22" s="289" t="str">
        <f t="shared" si="43"/>
        <v/>
      </c>
      <c r="Z22" s="288"/>
      <c r="AA22" s="292"/>
      <c r="AB22" s="288"/>
      <c r="AC22" s="289" t="str">
        <f t="shared" si="44"/>
        <v/>
      </c>
      <c r="AD22" s="288"/>
      <c r="AE22" s="289" t="str">
        <f t="shared" si="45"/>
        <v/>
      </c>
      <c r="AF22" s="288"/>
      <c r="AG22" s="290"/>
      <c r="AH22" s="291"/>
      <c r="AI22" s="289" t="str">
        <f t="shared" si="46"/>
        <v/>
      </c>
      <c r="AJ22" s="288"/>
      <c r="AK22" s="289" t="str">
        <f t="shared" si="47"/>
        <v/>
      </c>
      <c r="AL22" s="288"/>
      <c r="AM22" s="292"/>
      <c r="AN22" s="6">
        <f t="shared" si="48"/>
        <v>1</v>
      </c>
      <c r="AO22" s="5">
        <f t="shared" si="49"/>
        <v>14</v>
      </c>
      <c r="AP22" s="7">
        <f t="shared" si="50"/>
        <v>2</v>
      </c>
      <c r="AQ22" s="5">
        <f t="shared" si="51"/>
        <v>28</v>
      </c>
      <c r="AR22" s="7">
        <f t="shared" si="52"/>
        <v>4</v>
      </c>
      <c r="AS22" s="8">
        <f t="shared" si="53"/>
        <v>3</v>
      </c>
      <c r="AT22" s="244" t="s">
        <v>251</v>
      </c>
      <c r="AU22" s="391" t="s">
        <v>290</v>
      </c>
    </row>
    <row r="23" spans="1:47" ht="15.75" customHeight="1" x14ac:dyDescent="0.25">
      <c r="A23" s="401" t="s">
        <v>379</v>
      </c>
      <c r="B23" s="287" t="s">
        <v>15</v>
      </c>
      <c r="C23" s="400" t="s">
        <v>326</v>
      </c>
      <c r="D23" s="288">
        <v>1</v>
      </c>
      <c r="E23" s="289">
        <f t="shared" si="36"/>
        <v>14</v>
      </c>
      <c r="F23" s="288">
        <v>2</v>
      </c>
      <c r="G23" s="289">
        <f t="shared" si="37"/>
        <v>28</v>
      </c>
      <c r="H23" s="288">
        <v>3</v>
      </c>
      <c r="I23" s="290" t="s">
        <v>157</v>
      </c>
      <c r="J23" s="291"/>
      <c r="K23" s="289" t="str">
        <f t="shared" si="38"/>
        <v/>
      </c>
      <c r="L23" s="288"/>
      <c r="M23" s="289" t="str">
        <f t="shared" si="39"/>
        <v/>
      </c>
      <c r="N23" s="288"/>
      <c r="O23" s="292"/>
      <c r="P23" s="288"/>
      <c r="Q23" s="289" t="str">
        <f t="shared" si="40"/>
        <v/>
      </c>
      <c r="R23" s="288"/>
      <c r="S23" s="289" t="str">
        <f t="shared" si="41"/>
        <v/>
      </c>
      <c r="T23" s="288"/>
      <c r="U23" s="290"/>
      <c r="V23" s="291"/>
      <c r="W23" s="289" t="str">
        <f t="shared" si="42"/>
        <v/>
      </c>
      <c r="X23" s="288"/>
      <c r="Y23" s="289" t="str">
        <f t="shared" si="43"/>
        <v/>
      </c>
      <c r="Z23" s="288"/>
      <c r="AA23" s="292"/>
      <c r="AB23" s="288"/>
      <c r="AC23" s="289" t="str">
        <f t="shared" si="44"/>
        <v/>
      </c>
      <c r="AD23" s="288"/>
      <c r="AE23" s="289" t="str">
        <f t="shared" si="45"/>
        <v/>
      </c>
      <c r="AF23" s="288"/>
      <c r="AG23" s="290"/>
      <c r="AH23" s="291"/>
      <c r="AI23" s="289" t="str">
        <f t="shared" si="46"/>
        <v/>
      </c>
      <c r="AJ23" s="288"/>
      <c r="AK23" s="289" t="str">
        <f t="shared" si="47"/>
        <v/>
      </c>
      <c r="AL23" s="288"/>
      <c r="AM23" s="292"/>
      <c r="AN23" s="6">
        <f t="shared" si="48"/>
        <v>1</v>
      </c>
      <c r="AO23" s="5">
        <f t="shared" si="49"/>
        <v>14</v>
      </c>
      <c r="AP23" s="7">
        <f t="shared" si="50"/>
        <v>2</v>
      </c>
      <c r="AQ23" s="5">
        <f t="shared" si="51"/>
        <v>28</v>
      </c>
      <c r="AR23" s="7">
        <f t="shared" si="52"/>
        <v>3</v>
      </c>
      <c r="AS23" s="8">
        <f t="shared" si="53"/>
        <v>3</v>
      </c>
      <c r="AT23" s="245" t="s">
        <v>270</v>
      </c>
      <c r="AU23" s="244" t="s">
        <v>378</v>
      </c>
    </row>
    <row r="24" spans="1:47" ht="15.75" customHeight="1" x14ac:dyDescent="0.25">
      <c r="A24" s="401" t="s">
        <v>380</v>
      </c>
      <c r="B24" s="287" t="s">
        <v>15</v>
      </c>
      <c r="C24" s="400" t="s">
        <v>327</v>
      </c>
      <c r="D24" s="288"/>
      <c r="E24" s="289" t="str">
        <f t="shared" si="36"/>
        <v/>
      </c>
      <c r="F24" s="288"/>
      <c r="G24" s="289" t="str">
        <f t="shared" si="37"/>
        <v/>
      </c>
      <c r="H24" s="288"/>
      <c r="I24" s="290"/>
      <c r="J24" s="291">
        <v>1</v>
      </c>
      <c r="K24" s="289">
        <f t="shared" si="38"/>
        <v>14</v>
      </c>
      <c r="L24" s="288">
        <v>2</v>
      </c>
      <c r="M24" s="289">
        <f t="shared" si="39"/>
        <v>28</v>
      </c>
      <c r="N24" s="288">
        <v>3</v>
      </c>
      <c r="O24" s="292" t="s">
        <v>157</v>
      </c>
      <c r="P24" s="288"/>
      <c r="Q24" s="289" t="str">
        <f t="shared" si="40"/>
        <v/>
      </c>
      <c r="R24" s="288"/>
      <c r="S24" s="289" t="str">
        <f t="shared" si="41"/>
        <v/>
      </c>
      <c r="T24" s="288"/>
      <c r="U24" s="290"/>
      <c r="V24" s="291"/>
      <c r="W24" s="289" t="str">
        <f t="shared" si="42"/>
        <v/>
      </c>
      <c r="X24" s="288"/>
      <c r="Y24" s="289" t="str">
        <f t="shared" si="43"/>
        <v/>
      </c>
      <c r="Z24" s="288"/>
      <c r="AA24" s="292"/>
      <c r="AB24" s="288"/>
      <c r="AC24" s="289" t="str">
        <f t="shared" si="44"/>
        <v/>
      </c>
      <c r="AD24" s="288"/>
      <c r="AE24" s="289" t="str">
        <f t="shared" si="45"/>
        <v/>
      </c>
      <c r="AF24" s="288"/>
      <c r="AG24" s="290"/>
      <c r="AH24" s="291"/>
      <c r="AI24" s="289" t="str">
        <f t="shared" si="46"/>
        <v/>
      </c>
      <c r="AJ24" s="288"/>
      <c r="AK24" s="289" t="str">
        <f t="shared" si="47"/>
        <v/>
      </c>
      <c r="AL24" s="288"/>
      <c r="AM24" s="292"/>
      <c r="AN24" s="6">
        <f t="shared" si="48"/>
        <v>1</v>
      </c>
      <c r="AO24" s="5">
        <f t="shared" si="49"/>
        <v>14</v>
      </c>
      <c r="AP24" s="7">
        <f t="shared" si="50"/>
        <v>2</v>
      </c>
      <c r="AQ24" s="5">
        <f t="shared" si="51"/>
        <v>28</v>
      </c>
      <c r="AR24" s="7">
        <f t="shared" si="52"/>
        <v>3</v>
      </c>
      <c r="AS24" s="8">
        <f t="shared" si="53"/>
        <v>3</v>
      </c>
      <c r="AT24" s="245" t="s">
        <v>270</v>
      </c>
      <c r="AU24" s="244" t="s">
        <v>378</v>
      </c>
    </row>
    <row r="25" spans="1:47" ht="15.75" customHeight="1" x14ac:dyDescent="0.25">
      <c r="A25" s="402" t="s">
        <v>247</v>
      </c>
      <c r="B25" s="293" t="s">
        <v>15</v>
      </c>
      <c r="C25" s="294" t="s">
        <v>126</v>
      </c>
      <c r="D25" s="288"/>
      <c r="E25" s="289" t="str">
        <f t="shared" si="36"/>
        <v/>
      </c>
      <c r="F25" s="288"/>
      <c r="G25" s="289" t="str">
        <f t="shared" si="37"/>
        <v/>
      </c>
      <c r="H25" s="288"/>
      <c r="I25" s="290"/>
      <c r="J25" s="291"/>
      <c r="K25" s="289" t="str">
        <f t="shared" si="38"/>
        <v/>
      </c>
      <c r="L25" s="288"/>
      <c r="M25" s="289" t="str">
        <f t="shared" si="39"/>
        <v/>
      </c>
      <c r="N25" s="288"/>
      <c r="O25" s="292"/>
      <c r="P25" s="288"/>
      <c r="Q25" s="289" t="str">
        <f t="shared" si="40"/>
        <v/>
      </c>
      <c r="R25" s="288"/>
      <c r="S25" s="289" t="str">
        <f t="shared" si="41"/>
        <v/>
      </c>
      <c r="T25" s="288"/>
      <c r="U25" s="290"/>
      <c r="V25" s="291">
        <v>1</v>
      </c>
      <c r="W25" s="289">
        <f t="shared" si="42"/>
        <v>14</v>
      </c>
      <c r="X25" s="288">
        <v>2</v>
      </c>
      <c r="Y25" s="289">
        <f t="shared" si="43"/>
        <v>28</v>
      </c>
      <c r="Z25" s="288">
        <v>4</v>
      </c>
      <c r="AA25" s="292" t="s">
        <v>157</v>
      </c>
      <c r="AB25" s="288"/>
      <c r="AC25" s="289" t="str">
        <f t="shared" si="44"/>
        <v/>
      </c>
      <c r="AD25" s="288"/>
      <c r="AE25" s="289" t="str">
        <f t="shared" si="45"/>
        <v/>
      </c>
      <c r="AF25" s="288"/>
      <c r="AG25" s="290"/>
      <c r="AH25" s="291"/>
      <c r="AI25" s="289" t="str">
        <f t="shared" si="46"/>
        <v/>
      </c>
      <c r="AJ25" s="288"/>
      <c r="AK25" s="289" t="str">
        <f t="shared" si="47"/>
        <v/>
      </c>
      <c r="AL25" s="288"/>
      <c r="AM25" s="292"/>
      <c r="AN25" s="6">
        <f t="shared" si="48"/>
        <v>1</v>
      </c>
      <c r="AO25" s="5">
        <f t="shared" si="49"/>
        <v>14</v>
      </c>
      <c r="AP25" s="7">
        <f t="shared" si="50"/>
        <v>2</v>
      </c>
      <c r="AQ25" s="5">
        <f t="shared" si="51"/>
        <v>28</v>
      </c>
      <c r="AR25" s="7">
        <f t="shared" si="52"/>
        <v>4</v>
      </c>
      <c r="AS25" s="8">
        <f t="shared" si="53"/>
        <v>3</v>
      </c>
      <c r="AT25" s="245" t="s">
        <v>271</v>
      </c>
      <c r="AU25" s="244" t="s">
        <v>272</v>
      </c>
    </row>
    <row r="26" spans="1:47" s="51" customFormat="1" ht="15.75" customHeight="1" x14ac:dyDescent="0.25">
      <c r="A26" s="402" t="s">
        <v>298</v>
      </c>
      <c r="B26" s="293" t="s">
        <v>15</v>
      </c>
      <c r="C26" s="294" t="s">
        <v>316</v>
      </c>
      <c r="D26" s="288"/>
      <c r="E26" s="289" t="str">
        <f t="shared" si="36"/>
        <v/>
      </c>
      <c r="F26" s="288"/>
      <c r="G26" s="289" t="str">
        <f t="shared" si="37"/>
        <v/>
      </c>
      <c r="H26" s="288"/>
      <c r="I26" s="290"/>
      <c r="J26" s="291"/>
      <c r="K26" s="289" t="str">
        <f t="shared" si="38"/>
        <v/>
      </c>
      <c r="L26" s="288"/>
      <c r="M26" s="289" t="str">
        <f t="shared" si="39"/>
        <v/>
      </c>
      <c r="N26" s="288"/>
      <c r="O26" s="292"/>
      <c r="P26" s="288"/>
      <c r="Q26" s="289" t="str">
        <f t="shared" si="40"/>
        <v/>
      </c>
      <c r="R26" s="288"/>
      <c r="S26" s="289" t="str">
        <f t="shared" si="41"/>
        <v/>
      </c>
      <c r="T26" s="288"/>
      <c r="U26" s="290"/>
      <c r="V26" s="291"/>
      <c r="W26" s="289" t="str">
        <f t="shared" si="42"/>
        <v/>
      </c>
      <c r="X26" s="288"/>
      <c r="Y26" s="289" t="str">
        <f t="shared" si="43"/>
        <v/>
      </c>
      <c r="Z26" s="288"/>
      <c r="AA26" s="292"/>
      <c r="AB26" s="288">
        <v>1</v>
      </c>
      <c r="AC26" s="289">
        <f t="shared" si="44"/>
        <v>14</v>
      </c>
      <c r="AD26" s="288">
        <v>1</v>
      </c>
      <c r="AE26" s="289">
        <f t="shared" si="45"/>
        <v>14</v>
      </c>
      <c r="AF26" s="288">
        <v>4</v>
      </c>
      <c r="AG26" s="290" t="s">
        <v>149</v>
      </c>
      <c r="AH26" s="291"/>
      <c r="AI26" s="289" t="str">
        <f t="shared" si="46"/>
        <v/>
      </c>
      <c r="AJ26" s="288"/>
      <c r="AK26" s="289" t="str">
        <f t="shared" si="47"/>
        <v/>
      </c>
      <c r="AL26" s="288"/>
      <c r="AM26" s="292"/>
      <c r="AN26" s="6">
        <f t="shared" si="48"/>
        <v>1</v>
      </c>
      <c r="AO26" s="5">
        <f t="shared" si="49"/>
        <v>14</v>
      </c>
      <c r="AP26" s="7">
        <f t="shared" si="50"/>
        <v>1</v>
      </c>
      <c r="AQ26" s="5">
        <f t="shared" si="51"/>
        <v>14</v>
      </c>
      <c r="AR26" s="7">
        <f t="shared" si="52"/>
        <v>4</v>
      </c>
      <c r="AS26" s="8">
        <f t="shared" si="53"/>
        <v>2</v>
      </c>
      <c r="AT26" s="244" t="s">
        <v>249</v>
      </c>
      <c r="AU26" s="244" t="s">
        <v>365</v>
      </c>
    </row>
    <row r="27" spans="1:47" ht="15.75" customHeight="1" x14ac:dyDescent="0.25">
      <c r="A27" s="312" t="s">
        <v>239</v>
      </c>
      <c r="B27" s="268" t="s">
        <v>15</v>
      </c>
      <c r="C27" s="434" t="s">
        <v>112</v>
      </c>
      <c r="D27" s="269">
        <v>1</v>
      </c>
      <c r="E27" s="270">
        <f t="shared" si="36"/>
        <v>14</v>
      </c>
      <c r="F27" s="269">
        <v>1</v>
      </c>
      <c r="G27" s="270">
        <f t="shared" si="37"/>
        <v>14</v>
      </c>
      <c r="H27" s="269">
        <v>3</v>
      </c>
      <c r="I27" s="271" t="s">
        <v>149</v>
      </c>
      <c r="J27" s="272"/>
      <c r="K27" s="270" t="str">
        <f t="shared" si="38"/>
        <v/>
      </c>
      <c r="L27" s="269"/>
      <c r="M27" s="270" t="str">
        <f t="shared" si="39"/>
        <v/>
      </c>
      <c r="N27" s="269"/>
      <c r="O27" s="273"/>
      <c r="P27" s="269"/>
      <c r="Q27" s="270" t="str">
        <f t="shared" si="40"/>
        <v/>
      </c>
      <c r="R27" s="269"/>
      <c r="S27" s="270" t="str">
        <f t="shared" si="41"/>
        <v/>
      </c>
      <c r="T27" s="269"/>
      <c r="U27" s="271"/>
      <c r="V27" s="272"/>
      <c r="W27" s="270" t="str">
        <f t="shared" si="42"/>
        <v/>
      </c>
      <c r="X27" s="269"/>
      <c r="Y27" s="270" t="str">
        <f t="shared" si="43"/>
        <v/>
      </c>
      <c r="Z27" s="269"/>
      <c r="AA27" s="273"/>
      <c r="AB27" s="269"/>
      <c r="AC27" s="270" t="str">
        <f t="shared" si="44"/>
        <v/>
      </c>
      <c r="AD27" s="269"/>
      <c r="AE27" s="270" t="str">
        <f t="shared" si="45"/>
        <v/>
      </c>
      <c r="AF27" s="269"/>
      <c r="AG27" s="271"/>
      <c r="AH27" s="272"/>
      <c r="AI27" s="270" t="str">
        <f t="shared" si="46"/>
        <v/>
      </c>
      <c r="AJ27" s="269"/>
      <c r="AK27" s="270" t="str">
        <f t="shared" si="47"/>
        <v/>
      </c>
      <c r="AL27" s="269"/>
      <c r="AM27" s="273"/>
      <c r="AN27" s="6">
        <f t="shared" si="48"/>
        <v>1</v>
      </c>
      <c r="AO27" s="5">
        <f t="shared" si="49"/>
        <v>14</v>
      </c>
      <c r="AP27" s="7">
        <f t="shared" si="50"/>
        <v>1</v>
      </c>
      <c r="AQ27" s="5">
        <f t="shared" si="51"/>
        <v>14</v>
      </c>
      <c r="AR27" s="7">
        <f t="shared" si="52"/>
        <v>3</v>
      </c>
      <c r="AS27" s="8">
        <f t="shared" si="53"/>
        <v>2</v>
      </c>
      <c r="AT27" s="244" t="s">
        <v>251</v>
      </c>
      <c r="AU27" s="185" t="s">
        <v>383</v>
      </c>
    </row>
    <row r="28" spans="1:47" ht="15.75" customHeight="1" x14ac:dyDescent="0.25">
      <c r="A28" s="312" t="s">
        <v>242</v>
      </c>
      <c r="B28" s="268" t="s">
        <v>15</v>
      </c>
      <c r="C28" s="465" t="s">
        <v>113</v>
      </c>
      <c r="D28" s="269"/>
      <c r="E28" s="270" t="str">
        <f t="shared" si="36"/>
        <v/>
      </c>
      <c r="F28" s="269"/>
      <c r="G28" s="270" t="str">
        <f t="shared" si="37"/>
        <v/>
      </c>
      <c r="H28" s="269"/>
      <c r="I28" s="271"/>
      <c r="J28" s="272">
        <v>1</v>
      </c>
      <c r="K28" s="270">
        <f t="shared" si="38"/>
        <v>14</v>
      </c>
      <c r="L28" s="269">
        <v>3</v>
      </c>
      <c r="M28" s="270">
        <f t="shared" si="39"/>
        <v>42</v>
      </c>
      <c r="N28" s="394">
        <v>6</v>
      </c>
      <c r="O28" s="273" t="s">
        <v>157</v>
      </c>
      <c r="P28" s="269"/>
      <c r="Q28" s="270" t="str">
        <f t="shared" si="40"/>
        <v/>
      </c>
      <c r="R28" s="269"/>
      <c r="S28" s="270" t="str">
        <f t="shared" si="41"/>
        <v/>
      </c>
      <c r="T28" s="269"/>
      <c r="U28" s="271"/>
      <c r="V28" s="272"/>
      <c r="W28" s="270" t="str">
        <f t="shared" si="42"/>
        <v/>
      </c>
      <c r="X28" s="269"/>
      <c r="Y28" s="270" t="str">
        <f t="shared" si="43"/>
        <v/>
      </c>
      <c r="Z28" s="269"/>
      <c r="AA28" s="273"/>
      <c r="AB28" s="269"/>
      <c r="AC28" s="270" t="str">
        <f t="shared" si="44"/>
        <v/>
      </c>
      <c r="AD28" s="269"/>
      <c r="AE28" s="270" t="str">
        <f t="shared" si="45"/>
        <v/>
      </c>
      <c r="AF28" s="269"/>
      <c r="AG28" s="271"/>
      <c r="AH28" s="272"/>
      <c r="AI28" s="270" t="str">
        <f t="shared" si="46"/>
        <v/>
      </c>
      <c r="AJ28" s="269"/>
      <c r="AK28" s="270" t="str">
        <f t="shared" si="47"/>
        <v/>
      </c>
      <c r="AL28" s="269"/>
      <c r="AM28" s="273"/>
      <c r="AN28" s="6">
        <f t="shared" si="48"/>
        <v>1</v>
      </c>
      <c r="AO28" s="5">
        <f t="shared" si="49"/>
        <v>14</v>
      </c>
      <c r="AP28" s="7">
        <f t="shared" si="50"/>
        <v>3</v>
      </c>
      <c r="AQ28" s="5">
        <f t="shared" si="51"/>
        <v>42</v>
      </c>
      <c r="AR28" s="7">
        <f t="shared" si="52"/>
        <v>6</v>
      </c>
      <c r="AS28" s="8">
        <f t="shared" si="53"/>
        <v>4</v>
      </c>
      <c r="AT28" s="244" t="s">
        <v>251</v>
      </c>
      <c r="AU28" s="185" t="s">
        <v>383</v>
      </c>
    </row>
    <row r="29" spans="1:47" ht="15.75" customHeight="1" x14ac:dyDescent="0.25">
      <c r="A29" s="312" t="s">
        <v>240</v>
      </c>
      <c r="B29" s="268" t="s">
        <v>15</v>
      </c>
      <c r="C29" s="352" t="s">
        <v>317</v>
      </c>
      <c r="D29" s="269">
        <v>3</v>
      </c>
      <c r="E29" s="270">
        <f t="shared" si="36"/>
        <v>42</v>
      </c>
      <c r="F29" s="269"/>
      <c r="G29" s="270" t="str">
        <f t="shared" si="37"/>
        <v/>
      </c>
      <c r="H29" s="269">
        <v>4</v>
      </c>
      <c r="I29" s="271" t="s">
        <v>15</v>
      </c>
      <c r="J29" s="272"/>
      <c r="K29" s="270" t="str">
        <f t="shared" si="38"/>
        <v/>
      </c>
      <c r="L29" s="269"/>
      <c r="M29" s="270" t="str">
        <f t="shared" si="39"/>
        <v/>
      </c>
      <c r="N29" s="269"/>
      <c r="O29" s="273"/>
      <c r="P29" s="269"/>
      <c r="Q29" s="270" t="str">
        <f t="shared" si="40"/>
        <v/>
      </c>
      <c r="R29" s="269"/>
      <c r="S29" s="270" t="str">
        <f t="shared" si="41"/>
        <v/>
      </c>
      <c r="T29" s="269"/>
      <c r="U29" s="271"/>
      <c r="V29" s="272"/>
      <c r="W29" s="270" t="str">
        <f t="shared" si="42"/>
        <v/>
      </c>
      <c r="X29" s="269"/>
      <c r="Y29" s="270" t="str">
        <f t="shared" si="43"/>
        <v/>
      </c>
      <c r="Z29" s="269"/>
      <c r="AA29" s="273"/>
      <c r="AB29" s="269"/>
      <c r="AC29" s="270" t="str">
        <f t="shared" si="44"/>
        <v/>
      </c>
      <c r="AD29" s="269"/>
      <c r="AE29" s="270" t="str">
        <f t="shared" si="45"/>
        <v/>
      </c>
      <c r="AF29" s="269"/>
      <c r="AG29" s="271"/>
      <c r="AH29" s="272"/>
      <c r="AI29" s="270" t="str">
        <f t="shared" si="46"/>
        <v/>
      </c>
      <c r="AJ29" s="269"/>
      <c r="AK29" s="270" t="str">
        <f t="shared" si="47"/>
        <v/>
      </c>
      <c r="AL29" s="269"/>
      <c r="AM29" s="273"/>
      <c r="AN29" s="6">
        <f t="shared" si="48"/>
        <v>3</v>
      </c>
      <c r="AO29" s="5">
        <f t="shared" si="49"/>
        <v>42</v>
      </c>
      <c r="AP29" s="7" t="str">
        <f t="shared" si="50"/>
        <v/>
      </c>
      <c r="AQ29" s="5" t="str">
        <f t="shared" si="51"/>
        <v/>
      </c>
      <c r="AR29" s="7">
        <f t="shared" si="52"/>
        <v>4</v>
      </c>
      <c r="AS29" s="8">
        <f t="shared" si="53"/>
        <v>3</v>
      </c>
      <c r="AT29" s="244" t="s">
        <v>249</v>
      </c>
      <c r="AU29" s="244" t="s">
        <v>274</v>
      </c>
    </row>
    <row r="30" spans="1:47" ht="15.75" customHeight="1" x14ac:dyDescent="0.25">
      <c r="A30" s="312" t="s">
        <v>241</v>
      </c>
      <c r="B30" s="268" t="s">
        <v>15</v>
      </c>
      <c r="C30" s="352" t="s">
        <v>318</v>
      </c>
      <c r="D30" s="269"/>
      <c r="E30" s="270" t="str">
        <f t="shared" si="36"/>
        <v/>
      </c>
      <c r="F30" s="269"/>
      <c r="G30" s="270" t="str">
        <f t="shared" si="37"/>
        <v/>
      </c>
      <c r="H30" s="269"/>
      <c r="I30" s="271"/>
      <c r="J30" s="272">
        <v>2</v>
      </c>
      <c r="K30" s="270">
        <f t="shared" si="38"/>
        <v>28</v>
      </c>
      <c r="L30" s="269">
        <v>1</v>
      </c>
      <c r="M30" s="270">
        <f t="shared" si="39"/>
        <v>14</v>
      </c>
      <c r="N30" s="269">
        <v>6</v>
      </c>
      <c r="O30" s="273" t="s">
        <v>149</v>
      </c>
      <c r="P30" s="269"/>
      <c r="Q30" s="270" t="str">
        <f t="shared" si="40"/>
        <v/>
      </c>
      <c r="R30" s="269"/>
      <c r="S30" s="270" t="str">
        <f t="shared" si="41"/>
        <v/>
      </c>
      <c r="T30" s="269"/>
      <c r="U30" s="271"/>
      <c r="V30" s="272"/>
      <c r="W30" s="270" t="str">
        <f t="shared" si="42"/>
        <v/>
      </c>
      <c r="X30" s="269"/>
      <c r="Y30" s="270" t="str">
        <f t="shared" si="43"/>
        <v/>
      </c>
      <c r="Z30" s="269"/>
      <c r="AA30" s="273"/>
      <c r="AB30" s="269"/>
      <c r="AC30" s="270" t="str">
        <f t="shared" si="44"/>
        <v/>
      </c>
      <c r="AD30" s="269"/>
      <c r="AE30" s="270" t="str">
        <f t="shared" si="45"/>
        <v/>
      </c>
      <c r="AF30" s="269"/>
      <c r="AG30" s="271"/>
      <c r="AH30" s="272"/>
      <c r="AI30" s="270" t="str">
        <f t="shared" si="46"/>
        <v/>
      </c>
      <c r="AJ30" s="269"/>
      <c r="AK30" s="270" t="str">
        <f t="shared" si="47"/>
        <v/>
      </c>
      <c r="AL30" s="269"/>
      <c r="AM30" s="273"/>
      <c r="AN30" s="6">
        <f t="shared" si="48"/>
        <v>2</v>
      </c>
      <c r="AO30" s="5">
        <f t="shared" si="49"/>
        <v>28</v>
      </c>
      <c r="AP30" s="7">
        <f t="shared" si="50"/>
        <v>1</v>
      </c>
      <c r="AQ30" s="5">
        <f t="shared" si="51"/>
        <v>14</v>
      </c>
      <c r="AR30" s="7">
        <f t="shared" si="52"/>
        <v>6</v>
      </c>
      <c r="AS30" s="8">
        <f t="shared" si="53"/>
        <v>3</v>
      </c>
      <c r="AT30" s="244" t="s">
        <v>249</v>
      </c>
      <c r="AU30" s="244" t="s">
        <v>274</v>
      </c>
    </row>
    <row r="31" spans="1:47" ht="15.75" customHeight="1" x14ac:dyDescent="0.25">
      <c r="A31" s="312" t="s">
        <v>243</v>
      </c>
      <c r="B31" s="268" t="s">
        <v>15</v>
      </c>
      <c r="C31" s="353" t="s">
        <v>115</v>
      </c>
      <c r="D31" s="269"/>
      <c r="E31" s="270" t="str">
        <f t="shared" si="36"/>
        <v/>
      </c>
      <c r="F31" s="269"/>
      <c r="G31" s="270" t="str">
        <f t="shared" si="37"/>
        <v/>
      </c>
      <c r="H31" s="269"/>
      <c r="I31" s="271"/>
      <c r="J31" s="272"/>
      <c r="K31" s="270" t="str">
        <f t="shared" si="38"/>
        <v/>
      </c>
      <c r="L31" s="269"/>
      <c r="M31" s="270" t="str">
        <f t="shared" si="39"/>
        <v/>
      </c>
      <c r="N31" s="269"/>
      <c r="O31" s="273"/>
      <c r="P31" s="269">
        <v>1</v>
      </c>
      <c r="Q31" s="270">
        <f t="shared" si="40"/>
        <v>14</v>
      </c>
      <c r="R31" s="269">
        <v>1</v>
      </c>
      <c r="S31" s="270">
        <f t="shared" si="41"/>
        <v>14</v>
      </c>
      <c r="T31" s="269">
        <v>3</v>
      </c>
      <c r="U31" s="271" t="s">
        <v>149</v>
      </c>
      <c r="V31" s="272"/>
      <c r="W31" s="270" t="str">
        <f t="shared" si="42"/>
        <v/>
      </c>
      <c r="X31" s="269"/>
      <c r="Y31" s="270" t="str">
        <f t="shared" si="43"/>
        <v/>
      </c>
      <c r="Z31" s="269"/>
      <c r="AA31" s="273"/>
      <c r="AB31" s="269"/>
      <c r="AC31" s="270" t="str">
        <f t="shared" si="44"/>
        <v/>
      </c>
      <c r="AD31" s="269"/>
      <c r="AE31" s="270" t="str">
        <f t="shared" si="45"/>
        <v/>
      </c>
      <c r="AF31" s="269"/>
      <c r="AG31" s="271"/>
      <c r="AH31" s="272"/>
      <c r="AI31" s="270" t="str">
        <f t="shared" si="46"/>
        <v/>
      </c>
      <c r="AJ31" s="269"/>
      <c r="AK31" s="270" t="str">
        <f t="shared" si="47"/>
        <v/>
      </c>
      <c r="AL31" s="269"/>
      <c r="AM31" s="273"/>
      <c r="AN31" s="6">
        <f t="shared" si="48"/>
        <v>1</v>
      </c>
      <c r="AO31" s="5">
        <f t="shared" si="49"/>
        <v>14</v>
      </c>
      <c r="AP31" s="7">
        <f t="shared" si="50"/>
        <v>1</v>
      </c>
      <c r="AQ31" s="5">
        <f t="shared" si="51"/>
        <v>14</v>
      </c>
      <c r="AR31" s="7">
        <f t="shared" si="52"/>
        <v>3</v>
      </c>
      <c r="AS31" s="8">
        <f t="shared" si="53"/>
        <v>2</v>
      </c>
      <c r="AT31" s="244" t="s">
        <v>249</v>
      </c>
      <c r="AU31" s="244" t="s">
        <v>274</v>
      </c>
    </row>
    <row r="32" spans="1:47" ht="15.75" customHeight="1" x14ac:dyDescent="0.25">
      <c r="A32" s="312" t="s">
        <v>299</v>
      </c>
      <c r="B32" s="268" t="s">
        <v>15</v>
      </c>
      <c r="C32" s="267" t="s">
        <v>117</v>
      </c>
      <c r="D32" s="269"/>
      <c r="E32" s="270" t="str">
        <f t="shared" si="36"/>
        <v/>
      </c>
      <c r="F32" s="269"/>
      <c r="G32" s="270" t="str">
        <f t="shared" si="37"/>
        <v/>
      </c>
      <c r="H32" s="269"/>
      <c r="I32" s="271"/>
      <c r="J32" s="272"/>
      <c r="K32" s="270" t="str">
        <f t="shared" si="38"/>
        <v/>
      </c>
      <c r="L32" s="269"/>
      <c r="M32" s="270" t="str">
        <f t="shared" si="39"/>
        <v/>
      </c>
      <c r="N32" s="269"/>
      <c r="O32" s="273"/>
      <c r="P32" s="269">
        <v>1</v>
      </c>
      <c r="Q32" s="270">
        <f t="shared" si="40"/>
        <v>14</v>
      </c>
      <c r="R32" s="269">
        <v>2</v>
      </c>
      <c r="S32" s="270">
        <f t="shared" si="41"/>
        <v>28</v>
      </c>
      <c r="T32" s="269">
        <v>4</v>
      </c>
      <c r="U32" s="271" t="s">
        <v>149</v>
      </c>
      <c r="V32" s="272"/>
      <c r="W32" s="270" t="str">
        <f t="shared" si="42"/>
        <v/>
      </c>
      <c r="X32" s="269"/>
      <c r="Y32" s="270" t="str">
        <f t="shared" si="43"/>
        <v/>
      </c>
      <c r="Z32" s="269"/>
      <c r="AA32" s="273"/>
      <c r="AB32" s="269"/>
      <c r="AC32" s="270" t="str">
        <f t="shared" si="44"/>
        <v/>
      </c>
      <c r="AD32" s="269"/>
      <c r="AE32" s="270" t="str">
        <f t="shared" si="45"/>
        <v/>
      </c>
      <c r="AF32" s="269"/>
      <c r="AG32" s="271"/>
      <c r="AH32" s="272"/>
      <c r="AI32" s="270" t="str">
        <f t="shared" si="46"/>
        <v/>
      </c>
      <c r="AJ32" s="269"/>
      <c r="AK32" s="270" t="str">
        <f t="shared" si="47"/>
        <v/>
      </c>
      <c r="AL32" s="269"/>
      <c r="AM32" s="273"/>
      <c r="AN32" s="6">
        <f t="shared" si="48"/>
        <v>1</v>
      </c>
      <c r="AO32" s="5">
        <f t="shared" si="49"/>
        <v>14</v>
      </c>
      <c r="AP32" s="7">
        <f t="shared" si="50"/>
        <v>2</v>
      </c>
      <c r="AQ32" s="5">
        <f t="shared" si="51"/>
        <v>28</v>
      </c>
      <c r="AR32" s="7">
        <f t="shared" si="52"/>
        <v>4</v>
      </c>
      <c r="AS32" s="8">
        <f t="shared" si="53"/>
        <v>3</v>
      </c>
      <c r="AT32" s="244" t="s">
        <v>251</v>
      </c>
      <c r="AU32" s="391" t="s">
        <v>290</v>
      </c>
    </row>
    <row r="33" spans="1:47" ht="15.75" customHeight="1" x14ac:dyDescent="0.25">
      <c r="A33" s="404" t="s">
        <v>300</v>
      </c>
      <c r="B33" s="268" t="s">
        <v>15</v>
      </c>
      <c r="C33" s="403" t="s">
        <v>123</v>
      </c>
      <c r="D33" s="445">
        <v>1</v>
      </c>
      <c r="E33" s="446">
        <f t="shared" si="36"/>
        <v>14</v>
      </c>
      <c r="F33" s="445">
        <v>1</v>
      </c>
      <c r="G33" s="446">
        <f t="shared" si="37"/>
        <v>14</v>
      </c>
      <c r="H33" s="445">
        <v>2</v>
      </c>
      <c r="I33" s="447" t="s">
        <v>157</v>
      </c>
      <c r="J33" s="272"/>
      <c r="K33" s="270" t="str">
        <f t="shared" si="38"/>
        <v/>
      </c>
      <c r="L33" s="269"/>
      <c r="M33" s="270" t="str">
        <f t="shared" si="39"/>
        <v/>
      </c>
      <c r="N33" s="269"/>
      <c r="O33" s="273"/>
      <c r="P33" s="269"/>
      <c r="Q33" s="270" t="str">
        <f t="shared" si="40"/>
        <v/>
      </c>
      <c r="R33" s="269"/>
      <c r="S33" s="270" t="str">
        <f t="shared" si="41"/>
        <v/>
      </c>
      <c r="T33" s="269"/>
      <c r="U33" s="271"/>
      <c r="V33" s="272"/>
      <c r="W33" s="270" t="str">
        <f t="shared" si="42"/>
        <v/>
      </c>
      <c r="X33" s="269"/>
      <c r="Y33" s="270" t="str">
        <f t="shared" si="43"/>
        <v/>
      </c>
      <c r="Z33" s="269"/>
      <c r="AA33" s="273"/>
      <c r="AB33" s="269"/>
      <c r="AC33" s="270" t="str">
        <f t="shared" si="44"/>
        <v/>
      </c>
      <c r="AD33" s="269"/>
      <c r="AE33" s="270" t="str">
        <f t="shared" si="45"/>
        <v/>
      </c>
      <c r="AF33" s="269"/>
      <c r="AG33" s="271"/>
      <c r="AH33" s="272"/>
      <c r="AI33" s="270" t="str">
        <f t="shared" si="46"/>
        <v/>
      </c>
      <c r="AJ33" s="269"/>
      <c r="AK33" s="270" t="str">
        <f t="shared" si="47"/>
        <v/>
      </c>
      <c r="AL33" s="269"/>
      <c r="AM33" s="273"/>
      <c r="AN33" s="6">
        <f t="shared" si="48"/>
        <v>1</v>
      </c>
      <c r="AO33" s="5">
        <f t="shared" si="49"/>
        <v>14</v>
      </c>
      <c r="AP33" s="7">
        <f t="shared" si="50"/>
        <v>1</v>
      </c>
      <c r="AQ33" s="5">
        <f t="shared" si="51"/>
        <v>14</v>
      </c>
      <c r="AR33" s="7">
        <f t="shared" si="52"/>
        <v>2</v>
      </c>
      <c r="AS33" s="8">
        <f t="shared" si="53"/>
        <v>2</v>
      </c>
      <c r="AT33" s="244" t="s">
        <v>250</v>
      </c>
      <c r="AU33" s="244" t="s">
        <v>294</v>
      </c>
    </row>
    <row r="34" spans="1:47" ht="15.75" customHeight="1" x14ac:dyDescent="0.25">
      <c r="A34" s="404" t="s">
        <v>301</v>
      </c>
      <c r="B34" s="274" t="s">
        <v>15</v>
      </c>
      <c r="C34" s="403" t="s">
        <v>124</v>
      </c>
      <c r="D34" s="269"/>
      <c r="E34" s="270" t="str">
        <f t="shared" si="36"/>
        <v/>
      </c>
      <c r="F34" s="269"/>
      <c r="G34" s="270" t="str">
        <f t="shared" si="37"/>
        <v/>
      </c>
      <c r="H34" s="269"/>
      <c r="I34" s="271"/>
      <c r="J34" s="272"/>
      <c r="K34" s="270" t="str">
        <f t="shared" si="38"/>
        <v/>
      </c>
      <c r="L34" s="269"/>
      <c r="M34" s="270" t="str">
        <f t="shared" si="39"/>
        <v/>
      </c>
      <c r="N34" s="269"/>
      <c r="O34" s="273"/>
      <c r="P34" s="269">
        <v>2</v>
      </c>
      <c r="Q34" s="270">
        <f t="shared" si="40"/>
        <v>28</v>
      </c>
      <c r="R34" s="269">
        <v>2</v>
      </c>
      <c r="S34" s="270">
        <f t="shared" si="41"/>
        <v>28</v>
      </c>
      <c r="T34" s="269">
        <v>4</v>
      </c>
      <c r="U34" s="271" t="s">
        <v>15</v>
      </c>
      <c r="V34" s="272"/>
      <c r="W34" s="270" t="str">
        <f t="shared" si="42"/>
        <v/>
      </c>
      <c r="X34" s="269"/>
      <c r="Y34" s="270" t="str">
        <f t="shared" si="43"/>
        <v/>
      </c>
      <c r="Z34" s="269"/>
      <c r="AA34" s="273"/>
      <c r="AB34" s="269"/>
      <c r="AC34" s="270" t="str">
        <f t="shared" si="44"/>
        <v/>
      </c>
      <c r="AD34" s="269"/>
      <c r="AE34" s="270" t="str">
        <f t="shared" si="45"/>
        <v/>
      </c>
      <c r="AF34" s="269"/>
      <c r="AG34" s="271"/>
      <c r="AH34" s="272"/>
      <c r="AI34" s="270" t="str">
        <f t="shared" si="46"/>
        <v/>
      </c>
      <c r="AJ34" s="269"/>
      <c r="AK34" s="270" t="str">
        <f t="shared" si="47"/>
        <v/>
      </c>
      <c r="AL34" s="269"/>
      <c r="AM34" s="273"/>
      <c r="AN34" s="6">
        <f t="shared" si="48"/>
        <v>2</v>
      </c>
      <c r="AO34" s="5">
        <f t="shared" si="49"/>
        <v>28</v>
      </c>
      <c r="AP34" s="7">
        <f t="shared" si="50"/>
        <v>2</v>
      </c>
      <c r="AQ34" s="5">
        <f t="shared" si="51"/>
        <v>28</v>
      </c>
      <c r="AR34" s="7">
        <f t="shared" si="52"/>
        <v>4</v>
      </c>
      <c r="AS34" s="8">
        <f t="shared" si="53"/>
        <v>4</v>
      </c>
      <c r="AT34" s="244" t="s">
        <v>250</v>
      </c>
      <c r="AU34" s="244" t="s">
        <v>294</v>
      </c>
    </row>
    <row r="35" spans="1:47" ht="15.75" customHeight="1" x14ac:dyDescent="0.25">
      <c r="A35" s="312" t="s">
        <v>248</v>
      </c>
      <c r="B35" s="274" t="s">
        <v>15</v>
      </c>
      <c r="C35" s="464" t="s">
        <v>258</v>
      </c>
      <c r="D35" s="269"/>
      <c r="E35" s="270" t="str">
        <f t="shared" si="36"/>
        <v/>
      </c>
      <c r="F35" s="269"/>
      <c r="G35" s="270" t="str">
        <f t="shared" si="37"/>
        <v/>
      </c>
      <c r="H35" s="269"/>
      <c r="I35" s="271"/>
      <c r="J35" s="272"/>
      <c r="K35" s="270" t="str">
        <f t="shared" si="38"/>
        <v/>
      </c>
      <c r="L35" s="269"/>
      <c r="M35" s="270" t="str">
        <f t="shared" si="39"/>
        <v/>
      </c>
      <c r="N35" s="269"/>
      <c r="O35" s="273"/>
      <c r="P35" s="269"/>
      <c r="Q35" s="270" t="str">
        <f t="shared" si="40"/>
        <v/>
      </c>
      <c r="R35" s="269"/>
      <c r="S35" s="270" t="str">
        <f t="shared" si="41"/>
        <v/>
      </c>
      <c r="T35" s="269"/>
      <c r="U35" s="271"/>
      <c r="V35" s="272">
        <v>1</v>
      </c>
      <c r="W35" s="270">
        <f t="shared" si="42"/>
        <v>14</v>
      </c>
      <c r="X35" s="269">
        <v>1</v>
      </c>
      <c r="Y35" s="270">
        <f t="shared" si="43"/>
        <v>14</v>
      </c>
      <c r="Z35" s="445">
        <v>2</v>
      </c>
      <c r="AA35" s="273" t="s">
        <v>149</v>
      </c>
      <c r="AB35" s="269"/>
      <c r="AC35" s="270" t="str">
        <f t="shared" si="44"/>
        <v/>
      </c>
      <c r="AD35" s="269"/>
      <c r="AE35" s="270" t="str">
        <f t="shared" si="45"/>
        <v/>
      </c>
      <c r="AF35" s="269"/>
      <c r="AG35" s="271"/>
      <c r="AH35" s="272"/>
      <c r="AI35" s="270" t="str">
        <f t="shared" si="46"/>
        <v/>
      </c>
      <c r="AJ35" s="269"/>
      <c r="AK35" s="270" t="str">
        <f t="shared" si="47"/>
        <v/>
      </c>
      <c r="AL35" s="269"/>
      <c r="AM35" s="273"/>
      <c r="AN35" s="6">
        <f t="shared" si="48"/>
        <v>1</v>
      </c>
      <c r="AO35" s="5">
        <f t="shared" si="49"/>
        <v>14</v>
      </c>
      <c r="AP35" s="7">
        <f t="shared" si="50"/>
        <v>1</v>
      </c>
      <c r="AQ35" s="5">
        <f t="shared" si="51"/>
        <v>14</v>
      </c>
      <c r="AR35" s="7">
        <f t="shared" si="52"/>
        <v>2</v>
      </c>
      <c r="AS35" s="8">
        <f t="shared" si="53"/>
        <v>2</v>
      </c>
      <c r="AT35" s="244" t="s">
        <v>249</v>
      </c>
      <c r="AU35" s="244" t="s">
        <v>266</v>
      </c>
    </row>
    <row r="36" spans="1:47" ht="15.75" customHeight="1" x14ac:dyDescent="0.25">
      <c r="A36" s="354" t="s">
        <v>374</v>
      </c>
      <c r="B36" s="424" t="s">
        <v>15</v>
      </c>
      <c r="C36" s="425" t="s">
        <v>373</v>
      </c>
      <c r="D36" s="257"/>
      <c r="E36" s="258" t="str">
        <f>IF(D36*14=0,"",D36*14)</f>
        <v/>
      </c>
      <c r="F36" s="257"/>
      <c r="G36" s="258" t="str">
        <f>IF(F36*14=0,"",F36*14)</f>
        <v/>
      </c>
      <c r="H36" s="257"/>
      <c r="I36" s="259"/>
      <c r="J36" s="298">
        <v>2</v>
      </c>
      <c r="K36" s="296">
        <f>IF(J36*14=0,"",J36*14)</f>
        <v>28</v>
      </c>
      <c r="L36" s="295">
        <v>1</v>
      </c>
      <c r="M36" s="296">
        <f>IF(L36*14=0,"",L36*14)</f>
        <v>14</v>
      </c>
      <c r="N36" s="295">
        <v>3</v>
      </c>
      <c r="O36" s="299" t="s">
        <v>149</v>
      </c>
      <c r="P36" s="261"/>
      <c r="Q36" s="258" t="str">
        <f>IF(P36*14=0,"",P36*14)</f>
        <v/>
      </c>
      <c r="R36" s="261"/>
      <c r="S36" s="258" t="str">
        <f>IF(R36*14=0,"",R36*14)</f>
        <v/>
      </c>
      <c r="T36" s="261"/>
      <c r="U36" s="263"/>
      <c r="V36" s="260"/>
      <c r="W36" s="258" t="str">
        <f>IF(V36*14=0,"",V36*14)</f>
        <v/>
      </c>
      <c r="X36" s="261"/>
      <c r="Y36" s="258" t="str">
        <f>IF(X36*14=0,"",X36*14)</f>
        <v/>
      </c>
      <c r="Z36" s="261"/>
      <c r="AA36" s="262"/>
      <c r="AB36" s="261"/>
      <c r="AC36" s="258" t="str">
        <f>IF(AB36*14=0,"",AB36*14)</f>
        <v/>
      </c>
      <c r="AD36" s="261"/>
      <c r="AE36" s="258" t="str">
        <f>IF(AD36*14=0,"",AD36*14)</f>
        <v/>
      </c>
      <c r="AF36" s="261"/>
      <c r="AG36" s="263"/>
      <c r="AH36" s="260"/>
      <c r="AI36" s="258" t="str">
        <f>IF(AH36*14=0,"",AH36*14)</f>
        <v/>
      </c>
      <c r="AJ36" s="261"/>
      <c r="AK36" s="258" t="str">
        <f>IF(AJ36*14=0,"",AJ36*14)</f>
        <v/>
      </c>
      <c r="AL36" s="261"/>
      <c r="AM36" s="262"/>
      <c r="AN36" s="6">
        <f>IF(D36+J36+P36+V36+AB36+AH36=0,"",D36+J36+P36+V36+AB36+AH36)</f>
        <v>2</v>
      </c>
      <c r="AO36" s="5">
        <f>IF((D36+J36+P36+V36+AB36+AH36)*14=0,"",(D36+J36+P36+V36+AB36+AH36)*14)</f>
        <v>28</v>
      </c>
      <c r="AP36" s="7">
        <f>IF(F36+L36+R36+X36+AD36+AJ36=0,"",F36+L36+R36+X36+AD36+AJ36)</f>
        <v>1</v>
      </c>
      <c r="AQ36" s="5">
        <f>IF((L36+F36+R36+X36+AD36+AJ36)*14=0,"",(L36+F36+R36+X36+AD36+AJ36)*14)</f>
        <v>14</v>
      </c>
      <c r="AR36" s="7">
        <f>IF(N36+H36+T36+Z36+AF36+AL36=0,"",N36+H36+T36+Z36+AF36+AL36)</f>
        <v>3</v>
      </c>
      <c r="AS36" s="8">
        <f>IF(D36+F36+L36+J36+P36+R36+V36+X36+AB36+AD36+AH36+AJ36=0,"",D36+F36+L36+J36+P36+R36+V36+X36+AB36+AD36+AH36+AJ36)</f>
        <v>3</v>
      </c>
      <c r="AT36" s="245" t="s">
        <v>251</v>
      </c>
      <c r="AU36" s="391" t="s">
        <v>291</v>
      </c>
    </row>
    <row r="37" spans="1:47" s="88" customFormat="1" ht="15.75" customHeight="1" x14ac:dyDescent="0.25">
      <c r="A37" s="250" t="s">
        <v>386</v>
      </c>
      <c r="B37" s="301" t="s">
        <v>15</v>
      </c>
      <c r="C37" s="264" t="s">
        <v>390</v>
      </c>
      <c r="D37" s="282"/>
      <c r="E37" s="283" t="str">
        <f t="shared" ref="E37:E40" si="54">IF(D37*14=0,"",D37*14)</f>
        <v/>
      </c>
      <c r="F37" s="282">
        <v>2</v>
      </c>
      <c r="G37" s="283">
        <f t="shared" ref="G37:G40" si="55">IF(F37*14=0,"",F37*14)</f>
        <v>28</v>
      </c>
      <c r="H37" s="282">
        <v>2</v>
      </c>
      <c r="I37" s="284" t="s">
        <v>157</v>
      </c>
      <c r="J37" s="285"/>
      <c r="K37" s="283" t="str">
        <f t="shared" ref="K37:K40" si="56">IF(J37*14=0,"",J37*14)</f>
        <v/>
      </c>
      <c r="L37" s="282"/>
      <c r="M37" s="283" t="str">
        <f t="shared" ref="M37:M40" si="57">IF(L37*14=0,"",L37*14)</f>
        <v/>
      </c>
      <c r="N37" s="282"/>
      <c r="O37" s="286"/>
      <c r="P37" s="282"/>
      <c r="Q37" s="283" t="str">
        <f t="shared" ref="Q37:Q40" si="58">IF(P37*14=0,"",P37*14)</f>
        <v/>
      </c>
      <c r="R37" s="282"/>
      <c r="S37" s="283" t="str">
        <f t="shared" ref="S37:S40" si="59">IF(R37*14=0,"",R37*14)</f>
        <v/>
      </c>
      <c r="T37" s="282"/>
      <c r="U37" s="284"/>
      <c r="V37" s="285"/>
      <c r="W37" s="283" t="str">
        <f t="shared" ref="W37:W40" si="60">IF(V37*14=0,"",V37*14)</f>
        <v/>
      </c>
      <c r="X37" s="282"/>
      <c r="Y37" s="283" t="str">
        <f t="shared" ref="Y37:Y40" si="61">IF(X37*14=0,"",X37*14)</f>
        <v/>
      </c>
      <c r="Z37" s="282"/>
      <c r="AA37" s="286"/>
      <c r="AB37" s="282"/>
      <c r="AC37" s="283" t="str">
        <f t="shared" ref="AC37:AC40" si="62">IF(AB37*14=0,"",AB37*14)</f>
        <v/>
      </c>
      <c r="AD37" s="282"/>
      <c r="AE37" s="283" t="str">
        <f t="shared" ref="AE37:AE40" si="63">IF(AD37*14=0,"",AD37*14)</f>
        <v/>
      </c>
      <c r="AF37" s="282"/>
      <c r="AG37" s="284"/>
      <c r="AH37" s="285"/>
      <c r="AI37" s="283" t="str">
        <f t="shared" ref="AI37:AI40" si="64">IF(AH37*14=0,"",AH37*14)</f>
        <v/>
      </c>
      <c r="AJ37" s="282"/>
      <c r="AK37" s="283" t="str">
        <f t="shared" ref="AK37:AK40" si="65">IF(AJ37*14=0,"",AJ37*14)</f>
        <v/>
      </c>
      <c r="AL37" s="282"/>
      <c r="AM37" s="286"/>
      <c r="AN37" s="6" t="str">
        <f t="shared" ref="AN37:AN41" si="66">IF(D37+J37+P37+V37+AB37+AH37=0,"",D37+J37+P37+V37+AB37+AH37)</f>
        <v/>
      </c>
      <c r="AO37" s="5" t="str">
        <f t="shared" ref="AO37:AO41" si="67">IF((D37+J37+P37+V37+AB37+AH37)*14=0,"",(D37+J37+P37+V37+AB37+AH37)*14)</f>
        <v/>
      </c>
      <c r="AP37" s="7">
        <f t="shared" ref="AP37:AP41" si="68">IF(F37+L37+R37+X37+AD37+AJ37=0,"",F37+L37+R37+X37+AD37+AJ37)</f>
        <v>2</v>
      </c>
      <c r="AQ37" s="5">
        <f t="shared" ref="AQ37:AQ41" si="69">IF((L37+F37+R37+X37+AD37+AJ37)*14=0,"",(L37+F37+R37+X37+AD37+AJ37)*14)</f>
        <v>28</v>
      </c>
      <c r="AR37" s="7">
        <f t="shared" ref="AR37:AR41" si="70">IF(N37+H37+T37+Z37+AF37+AL37=0,"",N37+H37+T37+Z37+AF37+AL37)</f>
        <v>2</v>
      </c>
      <c r="AS37" s="8">
        <f t="shared" ref="AS37:AS41" si="71">IF(D37+F37+L37+J37+P37+R37+V37+X37+AB37+AD37+AH37+AJ37=0,"",D37+F37+L37+J37+P37+R37+V37+X37+AB37+AD37+AH37+AJ37)</f>
        <v>2</v>
      </c>
      <c r="AT37" s="475" t="s">
        <v>400</v>
      </c>
      <c r="AU37" s="476" t="s">
        <v>366</v>
      </c>
    </row>
    <row r="38" spans="1:47" s="88" customFormat="1" ht="15.75" customHeight="1" x14ac:dyDescent="0.25">
      <c r="A38" s="250" t="s">
        <v>387</v>
      </c>
      <c r="B38" s="301" t="s">
        <v>15</v>
      </c>
      <c r="C38" s="264" t="s">
        <v>391</v>
      </c>
      <c r="D38" s="282"/>
      <c r="E38" s="283" t="str">
        <f t="shared" si="54"/>
        <v/>
      </c>
      <c r="F38" s="282"/>
      <c r="G38" s="283" t="str">
        <f t="shared" si="55"/>
        <v/>
      </c>
      <c r="H38" s="282"/>
      <c r="I38" s="284"/>
      <c r="J38" s="285"/>
      <c r="K38" s="283" t="str">
        <f t="shared" si="56"/>
        <v/>
      </c>
      <c r="L38" s="282">
        <v>2</v>
      </c>
      <c r="M38" s="283">
        <f t="shared" si="57"/>
        <v>28</v>
      </c>
      <c r="N38" s="282">
        <v>2</v>
      </c>
      <c r="O38" s="286" t="s">
        <v>157</v>
      </c>
      <c r="P38" s="282"/>
      <c r="Q38" s="283" t="str">
        <f t="shared" si="58"/>
        <v/>
      </c>
      <c r="R38" s="282"/>
      <c r="S38" s="283" t="str">
        <f t="shared" si="59"/>
        <v/>
      </c>
      <c r="T38" s="282"/>
      <c r="U38" s="284"/>
      <c r="V38" s="285"/>
      <c r="W38" s="283" t="str">
        <f t="shared" si="60"/>
        <v/>
      </c>
      <c r="X38" s="282"/>
      <c r="Y38" s="283" t="str">
        <f t="shared" si="61"/>
        <v/>
      </c>
      <c r="Z38" s="282"/>
      <c r="AA38" s="286"/>
      <c r="AB38" s="282"/>
      <c r="AC38" s="283" t="str">
        <f t="shared" si="62"/>
        <v/>
      </c>
      <c r="AD38" s="282"/>
      <c r="AE38" s="283" t="str">
        <f t="shared" si="63"/>
        <v/>
      </c>
      <c r="AF38" s="282"/>
      <c r="AG38" s="284"/>
      <c r="AH38" s="285"/>
      <c r="AI38" s="283" t="str">
        <f t="shared" si="64"/>
        <v/>
      </c>
      <c r="AJ38" s="282"/>
      <c r="AK38" s="283" t="str">
        <f t="shared" si="65"/>
        <v/>
      </c>
      <c r="AL38" s="282"/>
      <c r="AM38" s="286"/>
      <c r="AN38" s="6" t="str">
        <f t="shared" si="66"/>
        <v/>
      </c>
      <c r="AO38" s="5" t="str">
        <f t="shared" si="67"/>
        <v/>
      </c>
      <c r="AP38" s="7">
        <f t="shared" si="68"/>
        <v>2</v>
      </c>
      <c r="AQ38" s="5">
        <f t="shared" si="69"/>
        <v>28</v>
      </c>
      <c r="AR38" s="7">
        <f t="shared" si="70"/>
        <v>2</v>
      </c>
      <c r="AS38" s="8">
        <f t="shared" si="71"/>
        <v>2</v>
      </c>
      <c r="AT38" s="475" t="s">
        <v>400</v>
      </c>
      <c r="AU38" s="476" t="s">
        <v>366</v>
      </c>
    </row>
    <row r="39" spans="1:47" s="88" customFormat="1" ht="15.75" customHeight="1" x14ac:dyDescent="0.25">
      <c r="A39" s="250" t="s">
        <v>388</v>
      </c>
      <c r="B39" s="301" t="s">
        <v>15</v>
      </c>
      <c r="C39" s="264" t="s">
        <v>392</v>
      </c>
      <c r="D39" s="282"/>
      <c r="E39" s="283" t="str">
        <f t="shared" si="54"/>
        <v/>
      </c>
      <c r="F39" s="282"/>
      <c r="G39" s="283" t="str">
        <f t="shared" si="55"/>
        <v/>
      </c>
      <c r="H39" s="282"/>
      <c r="I39" s="284"/>
      <c r="J39" s="285"/>
      <c r="K39" s="283" t="str">
        <f t="shared" si="56"/>
        <v/>
      </c>
      <c r="L39" s="282"/>
      <c r="M39" s="283" t="str">
        <f t="shared" si="57"/>
        <v/>
      </c>
      <c r="N39" s="282"/>
      <c r="O39" s="286"/>
      <c r="P39" s="282"/>
      <c r="Q39" s="283" t="str">
        <f t="shared" si="58"/>
        <v/>
      </c>
      <c r="R39" s="282">
        <v>2</v>
      </c>
      <c r="S39" s="283">
        <f t="shared" si="59"/>
        <v>28</v>
      </c>
      <c r="T39" s="282">
        <v>2</v>
      </c>
      <c r="U39" s="284" t="s">
        <v>157</v>
      </c>
      <c r="V39" s="285"/>
      <c r="W39" s="283" t="str">
        <f t="shared" si="60"/>
        <v/>
      </c>
      <c r="X39" s="282"/>
      <c r="Y39" s="283" t="str">
        <f t="shared" si="61"/>
        <v/>
      </c>
      <c r="Z39" s="282"/>
      <c r="AA39" s="286"/>
      <c r="AB39" s="282"/>
      <c r="AC39" s="283" t="str">
        <f t="shared" si="62"/>
        <v/>
      </c>
      <c r="AD39" s="282"/>
      <c r="AE39" s="283" t="str">
        <f t="shared" si="63"/>
        <v/>
      </c>
      <c r="AF39" s="282"/>
      <c r="AG39" s="284"/>
      <c r="AH39" s="285"/>
      <c r="AI39" s="283" t="str">
        <f t="shared" si="64"/>
        <v/>
      </c>
      <c r="AJ39" s="282"/>
      <c r="AK39" s="283" t="str">
        <f t="shared" si="65"/>
        <v/>
      </c>
      <c r="AL39" s="282"/>
      <c r="AM39" s="286"/>
      <c r="AN39" s="6" t="str">
        <f t="shared" si="66"/>
        <v/>
      </c>
      <c r="AO39" s="5" t="str">
        <f t="shared" si="67"/>
        <v/>
      </c>
      <c r="AP39" s="7">
        <f t="shared" si="68"/>
        <v>2</v>
      </c>
      <c r="AQ39" s="5">
        <f t="shared" si="69"/>
        <v>28</v>
      </c>
      <c r="AR39" s="7">
        <f t="shared" si="70"/>
        <v>2</v>
      </c>
      <c r="AS39" s="8">
        <f t="shared" si="71"/>
        <v>2</v>
      </c>
      <c r="AT39" s="475" t="s">
        <v>400</v>
      </c>
      <c r="AU39" s="476" t="s">
        <v>366</v>
      </c>
    </row>
    <row r="40" spans="1:47" s="88" customFormat="1" ht="15.75" customHeight="1" x14ac:dyDescent="0.25">
      <c r="A40" s="250" t="s">
        <v>389</v>
      </c>
      <c r="B40" s="301" t="s">
        <v>15</v>
      </c>
      <c r="C40" s="264" t="s">
        <v>393</v>
      </c>
      <c r="D40" s="282"/>
      <c r="E40" s="283" t="str">
        <f t="shared" si="54"/>
        <v/>
      </c>
      <c r="F40" s="282"/>
      <c r="G40" s="283" t="str">
        <f t="shared" si="55"/>
        <v/>
      </c>
      <c r="H40" s="282"/>
      <c r="I40" s="284"/>
      <c r="J40" s="285"/>
      <c r="K40" s="283" t="str">
        <f t="shared" si="56"/>
        <v/>
      </c>
      <c r="L40" s="282"/>
      <c r="M40" s="283" t="str">
        <f t="shared" si="57"/>
        <v/>
      </c>
      <c r="N40" s="282"/>
      <c r="O40" s="286"/>
      <c r="P40" s="282"/>
      <c r="Q40" s="283" t="str">
        <f t="shared" si="58"/>
        <v/>
      </c>
      <c r="R40" s="282"/>
      <c r="S40" s="283" t="str">
        <f t="shared" si="59"/>
        <v/>
      </c>
      <c r="T40" s="282"/>
      <c r="U40" s="284"/>
      <c r="V40" s="285"/>
      <c r="W40" s="283" t="str">
        <f t="shared" si="60"/>
        <v/>
      </c>
      <c r="X40" s="282">
        <v>2</v>
      </c>
      <c r="Y40" s="283">
        <f t="shared" si="61"/>
        <v>28</v>
      </c>
      <c r="Z40" s="282">
        <v>2</v>
      </c>
      <c r="AA40" s="286" t="s">
        <v>157</v>
      </c>
      <c r="AB40" s="282"/>
      <c r="AC40" s="283" t="str">
        <f t="shared" si="62"/>
        <v/>
      </c>
      <c r="AD40" s="282"/>
      <c r="AE40" s="283" t="str">
        <f t="shared" si="63"/>
        <v/>
      </c>
      <c r="AF40" s="282"/>
      <c r="AG40" s="284"/>
      <c r="AH40" s="285"/>
      <c r="AI40" s="283" t="str">
        <f t="shared" si="64"/>
        <v/>
      </c>
      <c r="AJ40" s="282"/>
      <c r="AK40" s="283" t="str">
        <f t="shared" si="65"/>
        <v/>
      </c>
      <c r="AL40" s="282"/>
      <c r="AM40" s="286"/>
      <c r="AN40" s="6" t="str">
        <f t="shared" si="66"/>
        <v/>
      </c>
      <c r="AO40" s="5" t="str">
        <f t="shared" si="67"/>
        <v/>
      </c>
      <c r="AP40" s="7">
        <f t="shared" si="68"/>
        <v>2</v>
      </c>
      <c r="AQ40" s="5">
        <f t="shared" si="69"/>
        <v>28</v>
      </c>
      <c r="AR40" s="7">
        <f t="shared" si="70"/>
        <v>2</v>
      </c>
      <c r="AS40" s="8">
        <f t="shared" si="71"/>
        <v>2</v>
      </c>
      <c r="AT40" s="475" t="s">
        <v>400</v>
      </c>
      <c r="AU40" s="476" t="s">
        <v>366</v>
      </c>
    </row>
    <row r="41" spans="1:47" s="51" customFormat="1" ht="15.75" customHeight="1" x14ac:dyDescent="0.25">
      <c r="A41" s="300" t="s">
        <v>222</v>
      </c>
      <c r="B41" s="280" t="s">
        <v>15</v>
      </c>
      <c r="C41" s="265" t="s">
        <v>103</v>
      </c>
      <c r="D41" s="275"/>
      <c r="E41" s="276">
        <v>36</v>
      </c>
      <c r="F41" s="275">
        <v>2</v>
      </c>
      <c r="G41" s="276">
        <v>24</v>
      </c>
      <c r="H41" s="275">
        <v>2</v>
      </c>
      <c r="I41" s="277" t="s">
        <v>157</v>
      </c>
      <c r="J41" s="278"/>
      <c r="K41" s="276" t="str">
        <f t="shared" ref="K41:K44" si="72">IF(J41*14=0,"",J41*14)</f>
        <v/>
      </c>
      <c r="L41" s="275"/>
      <c r="M41" s="276" t="str">
        <f t="shared" ref="M41:M44" si="73">IF(L41*14=0,"",L41*14)</f>
        <v/>
      </c>
      <c r="N41" s="275"/>
      <c r="O41" s="279"/>
      <c r="P41" s="275"/>
      <c r="Q41" s="276" t="str">
        <f t="shared" ref="Q41:Q44" si="74">IF(P41*14=0,"",P41*14)</f>
        <v/>
      </c>
      <c r="R41" s="275"/>
      <c r="S41" s="276" t="str">
        <f t="shared" ref="S41:S44" si="75">IF(R41*14=0,"",R41*14)</f>
        <v/>
      </c>
      <c r="T41" s="275"/>
      <c r="U41" s="277"/>
      <c r="V41" s="278"/>
      <c r="W41" s="276" t="str">
        <f t="shared" ref="W41:W44" si="76">IF(V41*14=0,"",V41*14)</f>
        <v/>
      </c>
      <c r="X41" s="275"/>
      <c r="Y41" s="276" t="str">
        <f t="shared" ref="Y41:Y44" si="77">IF(X41*14=0,"",X41*14)</f>
        <v/>
      </c>
      <c r="Z41" s="275"/>
      <c r="AA41" s="279"/>
      <c r="AB41" s="275"/>
      <c r="AC41" s="276" t="str">
        <f t="shared" ref="AC41:AC44" si="78">IF(AB41*14=0,"",AB41*14)</f>
        <v/>
      </c>
      <c r="AD41" s="275"/>
      <c r="AE41" s="276" t="str">
        <f t="shared" ref="AE41:AE44" si="79">IF(AD41*14=0,"",AD41*14)</f>
        <v/>
      </c>
      <c r="AF41" s="275"/>
      <c r="AG41" s="277"/>
      <c r="AH41" s="278"/>
      <c r="AI41" s="276" t="str">
        <f t="shared" ref="AI41:AI44" si="80">IF(AH41*14=0,"",AH41*14)</f>
        <v/>
      </c>
      <c r="AJ41" s="275"/>
      <c r="AK41" s="276" t="str">
        <f t="shared" ref="AK41:AK44" si="81">IF(AJ41*14=0,"",AJ41*14)</f>
        <v/>
      </c>
      <c r="AL41" s="275"/>
      <c r="AM41" s="279"/>
      <c r="AN41" s="6" t="str">
        <f t="shared" si="66"/>
        <v/>
      </c>
      <c r="AO41" s="5" t="str">
        <f t="shared" si="67"/>
        <v/>
      </c>
      <c r="AP41" s="7">
        <f t="shared" si="68"/>
        <v>2</v>
      </c>
      <c r="AQ41" s="5">
        <f t="shared" si="69"/>
        <v>28</v>
      </c>
      <c r="AR41" s="7">
        <f t="shared" si="70"/>
        <v>2</v>
      </c>
      <c r="AS41" s="8">
        <f t="shared" si="71"/>
        <v>2</v>
      </c>
      <c r="AT41" s="245" t="s">
        <v>275</v>
      </c>
      <c r="AU41" s="244" t="s">
        <v>276</v>
      </c>
    </row>
    <row r="42" spans="1:47" ht="15.75" customHeight="1" x14ac:dyDescent="0.25">
      <c r="A42" s="300" t="s">
        <v>223</v>
      </c>
      <c r="B42" s="280" t="s">
        <v>15</v>
      </c>
      <c r="C42" s="265" t="s">
        <v>104</v>
      </c>
      <c r="D42" s="275"/>
      <c r="E42" s="276" t="str">
        <f t="shared" ref="E42:E44" si="82">IF(D42*14=0,"",D42*14)</f>
        <v/>
      </c>
      <c r="F42" s="275"/>
      <c r="G42" s="276" t="str">
        <f t="shared" ref="G42:G44" si="83">IF(F42*14=0,"",F42*14)</f>
        <v/>
      </c>
      <c r="H42" s="275"/>
      <c r="I42" s="277"/>
      <c r="J42" s="278"/>
      <c r="K42" s="276" t="str">
        <f t="shared" si="72"/>
        <v/>
      </c>
      <c r="L42" s="275"/>
      <c r="M42" s="276" t="str">
        <f t="shared" si="73"/>
        <v/>
      </c>
      <c r="N42" s="275"/>
      <c r="O42" s="279"/>
      <c r="P42" s="275"/>
      <c r="Q42" s="276" t="str">
        <f t="shared" si="74"/>
        <v/>
      </c>
      <c r="R42" s="275"/>
      <c r="S42" s="276" t="str">
        <f t="shared" si="75"/>
        <v/>
      </c>
      <c r="T42" s="275"/>
      <c r="U42" s="277"/>
      <c r="V42" s="278"/>
      <c r="W42" s="276" t="str">
        <f t="shared" si="76"/>
        <v/>
      </c>
      <c r="X42" s="275"/>
      <c r="Y42" s="276" t="str">
        <f t="shared" si="77"/>
        <v/>
      </c>
      <c r="Z42" s="275"/>
      <c r="AA42" s="279"/>
      <c r="AB42" s="275"/>
      <c r="AC42" s="276" t="str">
        <f t="shared" si="78"/>
        <v/>
      </c>
      <c r="AD42" s="275"/>
      <c r="AE42" s="276" t="str">
        <f t="shared" si="79"/>
        <v/>
      </c>
      <c r="AF42" s="275"/>
      <c r="AG42" s="277"/>
      <c r="AH42" s="278"/>
      <c r="AI42" s="276" t="str">
        <f t="shared" si="80"/>
        <v/>
      </c>
      <c r="AJ42" s="275"/>
      <c r="AK42" s="276" t="str">
        <f t="shared" si="81"/>
        <v/>
      </c>
      <c r="AL42" s="275"/>
      <c r="AM42" s="279"/>
      <c r="AN42" s="6" t="str">
        <f t="shared" ref="AN42:AN51" si="84">IF(D42+J42+P42+V42+AB42+AH42=0,"",D42+J42+P42+V42+AB42+AH42)</f>
        <v/>
      </c>
      <c r="AO42" s="5" t="str">
        <f t="shared" ref="AO42:AO51" si="85">IF((D42+J42+P42+V42+AB42+AH42)*14=0,"",(D42+J42+P42+V42+AB42+AH42)*14)</f>
        <v/>
      </c>
      <c r="AP42" s="7" t="str">
        <f t="shared" ref="AP42:AP51" si="86">IF(F42+L42+R42+X42+AD42+AJ42=0,"",F42+L42+R42+X42+AD42+AJ42)</f>
        <v/>
      </c>
      <c r="AQ42" s="5" t="str">
        <f t="shared" ref="AQ42:AQ51" si="87">IF((L42+F42+R42+X42+AD42+AJ42)*14=0,"",(L42+F42+R42+X42+AD42+AJ42)*14)</f>
        <v/>
      </c>
      <c r="AR42" s="7" t="str">
        <f t="shared" ref="AR42:AR51" si="88">IF(N42+H42+T42+Z42+AF42+AL42=0,"",N42+H42+T42+Z42+AF42+AL42)</f>
        <v/>
      </c>
      <c r="AS42" s="8" t="str">
        <f t="shared" ref="AS42:AS51" si="89">IF(D42+F42+L42+J42+P42+R42+V42+X42+AB42+AD42+AH42+AJ42=0,"",D42+F42+L42+J42+P42+R42+V42+X42+AB42+AD42+AH42+AJ42)</f>
        <v/>
      </c>
      <c r="AT42" s="244" t="s">
        <v>249</v>
      </c>
      <c r="AU42" s="428" t="s">
        <v>273</v>
      </c>
    </row>
    <row r="43" spans="1:47" ht="15.75" customHeight="1" x14ac:dyDescent="0.25">
      <c r="A43" s="300" t="s">
        <v>277</v>
      </c>
      <c r="B43" s="280" t="s">
        <v>15</v>
      </c>
      <c r="C43" s="265" t="s">
        <v>105</v>
      </c>
      <c r="D43" s="275"/>
      <c r="E43" s="276">
        <v>24</v>
      </c>
      <c r="F43" s="275"/>
      <c r="G43" s="276">
        <v>6</v>
      </c>
      <c r="H43" s="275">
        <v>2</v>
      </c>
      <c r="I43" s="277" t="s">
        <v>157</v>
      </c>
      <c r="J43" s="278"/>
      <c r="K43" s="276" t="str">
        <f t="shared" si="72"/>
        <v/>
      </c>
      <c r="L43" s="275"/>
      <c r="M43" s="276" t="str">
        <f t="shared" si="73"/>
        <v/>
      </c>
      <c r="N43" s="275"/>
      <c r="O43" s="279"/>
      <c r="P43" s="275"/>
      <c r="Q43" s="276" t="str">
        <f t="shared" si="74"/>
        <v/>
      </c>
      <c r="R43" s="275"/>
      <c r="S43" s="276" t="str">
        <f t="shared" si="75"/>
        <v/>
      </c>
      <c r="T43" s="275"/>
      <c r="U43" s="277"/>
      <c r="V43" s="278"/>
      <c r="W43" s="276" t="str">
        <f t="shared" si="76"/>
        <v/>
      </c>
      <c r="X43" s="275"/>
      <c r="Y43" s="276" t="str">
        <f t="shared" si="77"/>
        <v/>
      </c>
      <c r="Z43" s="275"/>
      <c r="AA43" s="279"/>
      <c r="AB43" s="275"/>
      <c r="AC43" s="276" t="str">
        <f t="shared" si="78"/>
        <v/>
      </c>
      <c r="AD43" s="275"/>
      <c r="AE43" s="276" t="str">
        <f t="shared" si="79"/>
        <v/>
      </c>
      <c r="AF43" s="275"/>
      <c r="AG43" s="277"/>
      <c r="AH43" s="278"/>
      <c r="AI43" s="276" t="str">
        <f t="shared" si="80"/>
        <v/>
      </c>
      <c r="AJ43" s="275"/>
      <c r="AK43" s="276" t="str">
        <f t="shared" si="81"/>
        <v/>
      </c>
      <c r="AL43" s="275"/>
      <c r="AM43" s="279"/>
      <c r="AN43" s="6" t="str">
        <f t="shared" si="84"/>
        <v/>
      </c>
      <c r="AO43" s="5" t="str">
        <f t="shared" si="85"/>
        <v/>
      </c>
      <c r="AP43" s="7" t="str">
        <f t="shared" si="86"/>
        <v/>
      </c>
      <c r="AQ43" s="5" t="str">
        <f t="shared" si="87"/>
        <v/>
      </c>
      <c r="AR43" s="7">
        <f t="shared" si="88"/>
        <v>2</v>
      </c>
      <c r="AS43" s="8" t="str">
        <f t="shared" si="89"/>
        <v/>
      </c>
      <c r="AT43" s="245" t="s">
        <v>278</v>
      </c>
      <c r="AU43" s="244" t="s">
        <v>279</v>
      </c>
    </row>
    <row r="44" spans="1:47" ht="15.75" customHeight="1" x14ac:dyDescent="0.25">
      <c r="A44" s="300" t="s">
        <v>224</v>
      </c>
      <c r="B44" s="280" t="s">
        <v>15</v>
      </c>
      <c r="C44" s="265" t="s">
        <v>106</v>
      </c>
      <c r="D44" s="275"/>
      <c r="E44" s="276" t="str">
        <f t="shared" si="82"/>
        <v/>
      </c>
      <c r="F44" s="275"/>
      <c r="G44" s="276" t="str">
        <f t="shared" si="83"/>
        <v/>
      </c>
      <c r="H44" s="275"/>
      <c r="I44" s="277"/>
      <c r="J44" s="278"/>
      <c r="K44" s="276" t="str">
        <f t="shared" si="72"/>
        <v/>
      </c>
      <c r="L44" s="275"/>
      <c r="M44" s="276" t="str">
        <f t="shared" si="73"/>
        <v/>
      </c>
      <c r="N44" s="275"/>
      <c r="O44" s="279"/>
      <c r="P44" s="275"/>
      <c r="Q44" s="276" t="str">
        <f t="shared" si="74"/>
        <v/>
      </c>
      <c r="R44" s="275"/>
      <c r="S44" s="276" t="str">
        <f t="shared" si="75"/>
        <v/>
      </c>
      <c r="T44" s="275"/>
      <c r="U44" s="277"/>
      <c r="V44" s="278"/>
      <c r="W44" s="276" t="str">
        <f t="shared" si="76"/>
        <v/>
      </c>
      <c r="X44" s="275"/>
      <c r="Y44" s="276" t="str">
        <f t="shared" si="77"/>
        <v/>
      </c>
      <c r="Z44" s="275"/>
      <c r="AA44" s="279"/>
      <c r="AB44" s="275"/>
      <c r="AC44" s="276" t="str">
        <f t="shared" si="78"/>
        <v/>
      </c>
      <c r="AD44" s="275"/>
      <c r="AE44" s="276" t="str">
        <f t="shared" si="79"/>
        <v/>
      </c>
      <c r="AF44" s="275"/>
      <c r="AG44" s="277"/>
      <c r="AH44" s="278"/>
      <c r="AI44" s="276" t="str">
        <f t="shared" si="80"/>
        <v/>
      </c>
      <c r="AJ44" s="275"/>
      <c r="AK44" s="276" t="str">
        <f t="shared" si="81"/>
        <v/>
      </c>
      <c r="AL44" s="275"/>
      <c r="AM44" s="279"/>
      <c r="AN44" s="6" t="str">
        <f t="shared" si="84"/>
        <v/>
      </c>
      <c r="AO44" s="5" t="str">
        <f t="shared" si="85"/>
        <v/>
      </c>
      <c r="AP44" s="7" t="str">
        <f t="shared" si="86"/>
        <v/>
      </c>
      <c r="AQ44" s="5" t="str">
        <f t="shared" si="87"/>
        <v/>
      </c>
      <c r="AR44" s="7" t="str">
        <f t="shared" si="88"/>
        <v/>
      </c>
      <c r="AS44" s="8" t="str">
        <f t="shared" si="89"/>
        <v/>
      </c>
      <c r="AT44" s="244" t="s">
        <v>250</v>
      </c>
      <c r="AU44" s="244" t="s">
        <v>280</v>
      </c>
    </row>
    <row r="45" spans="1:47" s="51" customFormat="1" ht="15.75" customHeight="1" x14ac:dyDescent="0.25">
      <c r="A45" s="300" t="s">
        <v>225</v>
      </c>
      <c r="B45" s="280" t="s">
        <v>15</v>
      </c>
      <c r="C45" s="265" t="s">
        <v>107</v>
      </c>
      <c r="D45" s="275"/>
      <c r="E45" s="276">
        <v>16</v>
      </c>
      <c r="F45" s="275">
        <v>2</v>
      </c>
      <c r="G45" s="276">
        <v>36</v>
      </c>
      <c r="H45" s="275">
        <v>2</v>
      </c>
      <c r="I45" s="277" t="s">
        <v>157</v>
      </c>
      <c r="J45" s="278"/>
      <c r="K45" s="276" t="str">
        <f t="shared" ref="K45:K51" si="90">IF(J45*14=0,"",J45*14)</f>
        <v/>
      </c>
      <c r="L45" s="275"/>
      <c r="M45" s="276" t="str">
        <f t="shared" ref="M45:M51" si="91">IF(L45*14=0,"",L45*14)</f>
        <v/>
      </c>
      <c r="N45" s="275"/>
      <c r="O45" s="279"/>
      <c r="P45" s="275"/>
      <c r="Q45" s="276" t="str">
        <f t="shared" ref="Q45:Q51" si="92">IF(P45*14=0,"",P45*14)</f>
        <v/>
      </c>
      <c r="R45" s="275"/>
      <c r="S45" s="276" t="str">
        <f t="shared" ref="S45:S51" si="93">IF(R45*14=0,"",R45*14)</f>
        <v/>
      </c>
      <c r="T45" s="275"/>
      <c r="U45" s="277"/>
      <c r="V45" s="278"/>
      <c r="W45" s="276" t="str">
        <f t="shared" ref="W45:W51" si="94">IF(V45*14=0,"",V45*14)</f>
        <v/>
      </c>
      <c r="X45" s="275"/>
      <c r="Y45" s="276" t="str">
        <f t="shared" ref="Y45:Y51" si="95">IF(X45*14=0,"",X45*14)</f>
        <v/>
      </c>
      <c r="Z45" s="275"/>
      <c r="AA45" s="279"/>
      <c r="AB45" s="275"/>
      <c r="AC45" s="276" t="str">
        <f t="shared" ref="AC45:AC51" si="96">IF(AB45*14=0,"",AB45*14)</f>
        <v/>
      </c>
      <c r="AD45" s="275"/>
      <c r="AE45" s="276" t="str">
        <f t="shared" ref="AE45:AE51" si="97">IF(AD45*14=0,"",AD45*14)</f>
        <v/>
      </c>
      <c r="AF45" s="275"/>
      <c r="AG45" s="277"/>
      <c r="AH45" s="278"/>
      <c r="AI45" s="276" t="str">
        <f t="shared" ref="AI45:AI51" si="98">IF(AH45*14=0,"",AH45*14)</f>
        <v/>
      </c>
      <c r="AJ45" s="275"/>
      <c r="AK45" s="276" t="str">
        <f t="shared" ref="AK45:AK51" si="99">IF(AJ45*14=0,"",AJ45*14)</f>
        <v/>
      </c>
      <c r="AL45" s="275"/>
      <c r="AM45" s="279"/>
      <c r="AN45" s="6" t="str">
        <f t="shared" si="84"/>
        <v/>
      </c>
      <c r="AO45" s="5" t="str">
        <f t="shared" si="85"/>
        <v/>
      </c>
      <c r="AP45" s="7">
        <f t="shared" si="86"/>
        <v>2</v>
      </c>
      <c r="AQ45" s="5">
        <f t="shared" si="87"/>
        <v>28</v>
      </c>
      <c r="AR45" s="7">
        <f t="shared" si="88"/>
        <v>2</v>
      </c>
      <c r="AS45" s="8">
        <f t="shared" si="89"/>
        <v>2</v>
      </c>
      <c r="AT45" s="245" t="s">
        <v>275</v>
      </c>
      <c r="AU45" s="244" t="s">
        <v>332</v>
      </c>
    </row>
    <row r="46" spans="1:47" s="51" customFormat="1" ht="15.75" customHeight="1" x14ac:dyDescent="0.25">
      <c r="A46" s="300" t="s">
        <v>226</v>
      </c>
      <c r="B46" s="280" t="s">
        <v>15</v>
      </c>
      <c r="C46" s="436" t="s">
        <v>108</v>
      </c>
      <c r="D46" s="275"/>
      <c r="E46" s="276" t="str">
        <f t="shared" ref="E46:E51" si="100">IF(D46*14=0,"",D46*14)</f>
        <v/>
      </c>
      <c r="F46" s="275"/>
      <c r="G46" s="276" t="str">
        <f t="shared" ref="G46:G51" si="101">IF(F46*14=0,"",F46*14)</f>
        <v/>
      </c>
      <c r="H46" s="275"/>
      <c r="I46" s="277"/>
      <c r="J46" s="278"/>
      <c r="K46" s="276" t="str">
        <f t="shared" si="90"/>
        <v/>
      </c>
      <c r="L46" s="275"/>
      <c r="M46" s="276" t="str">
        <f t="shared" si="91"/>
        <v/>
      </c>
      <c r="N46" s="275"/>
      <c r="O46" s="279"/>
      <c r="P46" s="275"/>
      <c r="Q46" s="276" t="str">
        <f t="shared" si="92"/>
        <v/>
      </c>
      <c r="R46" s="275"/>
      <c r="S46" s="276" t="str">
        <f t="shared" si="93"/>
        <v/>
      </c>
      <c r="T46" s="275"/>
      <c r="U46" s="277"/>
      <c r="V46" s="278"/>
      <c r="W46" s="276" t="str">
        <f t="shared" si="94"/>
        <v/>
      </c>
      <c r="X46" s="275"/>
      <c r="Y46" s="276" t="str">
        <f t="shared" si="95"/>
        <v/>
      </c>
      <c r="Z46" s="275"/>
      <c r="AA46" s="279"/>
      <c r="AB46" s="275"/>
      <c r="AC46" s="276" t="str">
        <f t="shared" si="96"/>
        <v/>
      </c>
      <c r="AD46" s="275"/>
      <c r="AE46" s="276" t="str">
        <f t="shared" si="97"/>
        <v/>
      </c>
      <c r="AF46" s="275"/>
      <c r="AG46" s="277"/>
      <c r="AH46" s="278"/>
      <c r="AI46" s="276" t="str">
        <f t="shared" si="98"/>
        <v/>
      </c>
      <c r="AJ46" s="275"/>
      <c r="AK46" s="276" t="str">
        <f t="shared" si="99"/>
        <v/>
      </c>
      <c r="AL46" s="275"/>
      <c r="AM46" s="279"/>
      <c r="AN46" s="6" t="str">
        <f t="shared" si="84"/>
        <v/>
      </c>
      <c r="AO46" s="5" t="str">
        <f t="shared" si="85"/>
        <v/>
      </c>
      <c r="AP46" s="7" t="str">
        <f t="shared" si="86"/>
        <v/>
      </c>
      <c r="AQ46" s="5" t="str">
        <f t="shared" si="87"/>
        <v/>
      </c>
      <c r="AR46" s="7" t="str">
        <f t="shared" si="88"/>
        <v/>
      </c>
      <c r="AS46" s="8" t="str">
        <f t="shared" si="89"/>
        <v/>
      </c>
      <c r="AT46" s="244" t="s">
        <v>251</v>
      </c>
      <c r="AU46" s="185" t="s">
        <v>384</v>
      </c>
    </row>
    <row r="47" spans="1:47" s="51" customFormat="1" ht="15.75" customHeight="1" x14ac:dyDescent="0.25">
      <c r="A47" s="300" t="s">
        <v>367</v>
      </c>
      <c r="B47" s="280" t="s">
        <v>15</v>
      </c>
      <c r="C47" s="265" t="s">
        <v>109</v>
      </c>
      <c r="D47" s="275"/>
      <c r="E47" s="276" t="str">
        <f>IF(D47*14=0,"",D47*14)</f>
        <v/>
      </c>
      <c r="F47" s="275"/>
      <c r="G47" s="276">
        <v>54</v>
      </c>
      <c r="H47" s="275">
        <v>2</v>
      </c>
      <c r="I47" s="277" t="s">
        <v>157</v>
      </c>
      <c r="J47" s="278"/>
      <c r="K47" s="276" t="str">
        <f t="shared" si="90"/>
        <v/>
      </c>
      <c r="L47" s="275"/>
      <c r="M47" s="276" t="str">
        <f t="shared" si="91"/>
        <v/>
      </c>
      <c r="N47" s="275"/>
      <c r="O47" s="279"/>
      <c r="P47" s="275"/>
      <c r="Q47" s="276" t="str">
        <f t="shared" si="92"/>
        <v/>
      </c>
      <c r="R47" s="275"/>
      <c r="S47" s="276" t="str">
        <f t="shared" si="93"/>
        <v/>
      </c>
      <c r="T47" s="275"/>
      <c r="U47" s="277"/>
      <c r="V47" s="278"/>
      <c r="W47" s="276" t="str">
        <f t="shared" si="94"/>
        <v/>
      </c>
      <c r="X47" s="275"/>
      <c r="Y47" s="276" t="str">
        <f t="shared" si="95"/>
        <v/>
      </c>
      <c r="Z47" s="275"/>
      <c r="AA47" s="279"/>
      <c r="AB47" s="275"/>
      <c r="AC47" s="276" t="str">
        <f t="shared" si="96"/>
        <v/>
      </c>
      <c r="AD47" s="275"/>
      <c r="AE47" s="276" t="str">
        <f t="shared" si="97"/>
        <v/>
      </c>
      <c r="AF47" s="275"/>
      <c r="AG47" s="277"/>
      <c r="AH47" s="278"/>
      <c r="AI47" s="276" t="str">
        <f t="shared" si="98"/>
        <v/>
      </c>
      <c r="AJ47" s="275"/>
      <c r="AK47" s="276" t="str">
        <f t="shared" si="99"/>
        <v/>
      </c>
      <c r="AL47" s="275"/>
      <c r="AM47" s="279"/>
      <c r="AN47" s="6" t="str">
        <f t="shared" si="84"/>
        <v/>
      </c>
      <c r="AO47" s="5" t="str">
        <f t="shared" si="85"/>
        <v/>
      </c>
      <c r="AP47" s="7" t="str">
        <f t="shared" si="86"/>
        <v/>
      </c>
      <c r="AQ47" s="5" t="str">
        <f t="shared" si="87"/>
        <v/>
      </c>
      <c r="AR47" s="7">
        <f t="shared" si="88"/>
        <v>2</v>
      </c>
      <c r="AS47" s="8" t="str">
        <f t="shared" si="89"/>
        <v/>
      </c>
      <c r="AT47" s="245" t="s">
        <v>281</v>
      </c>
      <c r="AU47" s="244" t="s">
        <v>282</v>
      </c>
    </row>
    <row r="48" spans="1:47" ht="15.75" customHeight="1" x14ac:dyDescent="0.25">
      <c r="A48" s="300" t="s">
        <v>227</v>
      </c>
      <c r="B48" s="280" t="s">
        <v>15</v>
      </c>
      <c r="C48" s="265" t="s">
        <v>110</v>
      </c>
      <c r="D48" s="275"/>
      <c r="E48" s="276" t="str">
        <f t="shared" si="100"/>
        <v/>
      </c>
      <c r="F48" s="275"/>
      <c r="G48" s="276" t="str">
        <f t="shared" si="101"/>
        <v/>
      </c>
      <c r="H48" s="275"/>
      <c r="I48" s="277"/>
      <c r="J48" s="278"/>
      <c r="K48" s="276" t="str">
        <f t="shared" si="90"/>
        <v/>
      </c>
      <c r="L48" s="275"/>
      <c r="M48" s="276" t="str">
        <f t="shared" si="91"/>
        <v/>
      </c>
      <c r="N48" s="275"/>
      <c r="O48" s="279"/>
      <c r="P48" s="275"/>
      <c r="Q48" s="276" t="str">
        <f t="shared" si="92"/>
        <v/>
      </c>
      <c r="R48" s="275"/>
      <c r="S48" s="276" t="str">
        <f t="shared" si="93"/>
        <v/>
      </c>
      <c r="T48" s="275"/>
      <c r="U48" s="277"/>
      <c r="V48" s="278"/>
      <c r="W48" s="276" t="str">
        <f t="shared" si="94"/>
        <v/>
      </c>
      <c r="X48" s="275"/>
      <c r="Y48" s="276" t="str">
        <f t="shared" si="95"/>
        <v/>
      </c>
      <c r="Z48" s="275"/>
      <c r="AA48" s="279"/>
      <c r="AB48" s="275"/>
      <c r="AC48" s="276" t="str">
        <f t="shared" si="96"/>
        <v/>
      </c>
      <c r="AD48" s="275"/>
      <c r="AE48" s="276" t="str">
        <f t="shared" si="97"/>
        <v/>
      </c>
      <c r="AF48" s="275"/>
      <c r="AG48" s="277"/>
      <c r="AH48" s="278"/>
      <c r="AI48" s="276" t="str">
        <f t="shared" si="98"/>
        <v/>
      </c>
      <c r="AJ48" s="275"/>
      <c r="AK48" s="276" t="str">
        <f t="shared" si="99"/>
        <v/>
      </c>
      <c r="AL48" s="275"/>
      <c r="AM48" s="279"/>
      <c r="AN48" s="6" t="str">
        <f t="shared" si="84"/>
        <v/>
      </c>
      <c r="AO48" s="5" t="str">
        <f t="shared" si="85"/>
        <v/>
      </c>
      <c r="AP48" s="7" t="str">
        <f t="shared" si="86"/>
        <v/>
      </c>
      <c r="AQ48" s="5" t="str">
        <f t="shared" si="87"/>
        <v/>
      </c>
      <c r="AR48" s="7" t="str">
        <f t="shared" si="88"/>
        <v/>
      </c>
      <c r="AS48" s="8" t="str">
        <f t="shared" si="89"/>
        <v/>
      </c>
      <c r="AT48" s="244" t="s">
        <v>251</v>
      </c>
      <c r="AU48" s="244" t="s">
        <v>283</v>
      </c>
    </row>
    <row r="49" spans="1:47" ht="15.75" customHeight="1" x14ac:dyDescent="0.25">
      <c r="A49" s="313"/>
      <c r="B49" s="44" t="s">
        <v>19</v>
      </c>
      <c r="C49" s="229" t="s">
        <v>30</v>
      </c>
      <c r="D49" s="257"/>
      <c r="E49" s="258" t="str">
        <f t="shared" si="100"/>
        <v/>
      </c>
      <c r="F49" s="257"/>
      <c r="G49" s="258" t="str">
        <f t="shared" si="101"/>
        <v/>
      </c>
      <c r="H49" s="257"/>
      <c r="I49" s="259"/>
      <c r="J49" s="260"/>
      <c r="K49" s="258" t="str">
        <f t="shared" si="90"/>
        <v/>
      </c>
      <c r="L49" s="261"/>
      <c r="M49" s="258" t="str">
        <f t="shared" si="91"/>
        <v/>
      </c>
      <c r="N49" s="261"/>
      <c r="O49" s="262"/>
      <c r="P49" s="261"/>
      <c r="Q49" s="258" t="str">
        <f t="shared" si="92"/>
        <v/>
      </c>
      <c r="R49" s="261"/>
      <c r="S49" s="258" t="str">
        <f t="shared" si="93"/>
        <v/>
      </c>
      <c r="T49" s="261"/>
      <c r="U49" s="263"/>
      <c r="V49" s="260">
        <v>1</v>
      </c>
      <c r="W49" s="258">
        <f t="shared" si="94"/>
        <v>14</v>
      </c>
      <c r="X49" s="261">
        <v>1</v>
      </c>
      <c r="Y49" s="258">
        <f t="shared" si="95"/>
        <v>14</v>
      </c>
      <c r="Z49" s="261">
        <v>3</v>
      </c>
      <c r="AA49" s="262" t="s">
        <v>149</v>
      </c>
      <c r="AB49" s="261"/>
      <c r="AC49" s="258" t="str">
        <f t="shared" si="96"/>
        <v/>
      </c>
      <c r="AD49" s="261"/>
      <c r="AE49" s="258" t="str">
        <f t="shared" si="97"/>
        <v/>
      </c>
      <c r="AF49" s="261"/>
      <c r="AG49" s="263"/>
      <c r="AH49" s="260"/>
      <c r="AI49" s="258" t="str">
        <f t="shared" si="98"/>
        <v/>
      </c>
      <c r="AJ49" s="261"/>
      <c r="AK49" s="258" t="str">
        <f t="shared" si="99"/>
        <v/>
      </c>
      <c r="AL49" s="261"/>
      <c r="AM49" s="262"/>
      <c r="AN49" s="6">
        <f t="shared" si="84"/>
        <v>1</v>
      </c>
      <c r="AO49" s="5">
        <f t="shared" si="85"/>
        <v>14</v>
      </c>
      <c r="AP49" s="7">
        <f t="shared" si="86"/>
        <v>1</v>
      </c>
      <c r="AQ49" s="5">
        <f t="shared" si="87"/>
        <v>14</v>
      </c>
      <c r="AR49" s="7">
        <f t="shared" si="88"/>
        <v>3</v>
      </c>
      <c r="AS49" s="8">
        <f t="shared" si="89"/>
        <v>2</v>
      </c>
      <c r="AT49" s="245"/>
      <c r="AU49" s="244"/>
    </row>
    <row r="50" spans="1:47" ht="15.75" customHeight="1" x14ac:dyDescent="0.25">
      <c r="A50" s="313"/>
      <c r="B50" s="44" t="s">
        <v>19</v>
      </c>
      <c r="C50" s="229" t="s">
        <v>31</v>
      </c>
      <c r="D50" s="257"/>
      <c r="E50" s="258" t="str">
        <f t="shared" si="100"/>
        <v/>
      </c>
      <c r="F50" s="257"/>
      <c r="G50" s="258" t="str">
        <f t="shared" si="101"/>
        <v/>
      </c>
      <c r="H50" s="257"/>
      <c r="I50" s="259"/>
      <c r="J50" s="260"/>
      <c r="K50" s="258" t="str">
        <f t="shared" si="90"/>
        <v/>
      </c>
      <c r="L50" s="261"/>
      <c r="M50" s="258" t="str">
        <f t="shared" si="91"/>
        <v/>
      </c>
      <c r="N50" s="261"/>
      <c r="O50" s="262"/>
      <c r="P50" s="261"/>
      <c r="Q50" s="258" t="str">
        <f t="shared" si="92"/>
        <v/>
      </c>
      <c r="R50" s="261"/>
      <c r="S50" s="258" t="str">
        <f t="shared" si="93"/>
        <v/>
      </c>
      <c r="T50" s="261"/>
      <c r="U50" s="263"/>
      <c r="V50" s="260"/>
      <c r="W50" s="258" t="str">
        <f t="shared" si="94"/>
        <v/>
      </c>
      <c r="X50" s="261"/>
      <c r="Y50" s="258" t="str">
        <f t="shared" si="95"/>
        <v/>
      </c>
      <c r="Z50" s="261"/>
      <c r="AA50" s="262"/>
      <c r="AB50" s="261">
        <v>1</v>
      </c>
      <c r="AC50" s="258">
        <f t="shared" si="96"/>
        <v>14</v>
      </c>
      <c r="AD50" s="261">
        <v>1</v>
      </c>
      <c r="AE50" s="258">
        <f t="shared" si="97"/>
        <v>14</v>
      </c>
      <c r="AF50" s="261">
        <v>3</v>
      </c>
      <c r="AG50" s="263" t="s">
        <v>149</v>
      </c>
      <c r="AH50" s="260"/>
      <c r="AI50" s="258" t="str">
        <f t="shared" si="98"/>
        <v/>
      </c>
      <c r="AJ50" s="261"/>
      <c r="AK50" s="258" t="str">
        <f t="shared" si="99"/>
        <v/>
      </c>
      <c r="AL50" s="261"/>
      <c r="AM50" s="262"/>
      <c r="AN50" s="6">
        <f t="shared" si="84"/>
        <v>1</v>
      </c>
      <c r="AO50" s="5">
        <f t="shared" si="85"/>
        <v>14</v>
      </c>
      <c r="AP50" s="7">
        <f t="shared" si="86"/>
        <v>1</v>
      </c>
      <c r="AQ50" s="5">
        <f t="shared" si="87"/>
        <v>14</v>
      </c>
      <c r="AR50" s="7">
        <f t="shared" si="88"/>
        <v>3</v>
      </c>
      <c r="AS50" s="8">
        <f t="shared" si="89"/>
        <v>2</v>
      </c>
      <c r="AT50" s="245"/>
      <c r="AU50" s="244"/>
    </row>
    <row r="51" spans="1:47" ht="15.75" customHeight="1" x14ac:dyDescent="0.25">
      <c r="A51" s="313"/>
      <c r="B51" s="44" t="s">
        <v>19</v>
      </c>
      <c r="C51" s="229" t="s">
        <v>32</v>
      </c>
      <c r="D51" s="257"/>
      <c r="E51" s="258" t="str">
        <f t="shared" si="100"/>
        <v/>
      </c>
      <c r="F51" s="257"/>
      <c r="G51" s="258" t="str">
        <f t="shared" si="101"/>
        <v/>
      </c>
      <c r="H51" s="257"/>
      <c r="I51" s="259"/>
      <c r="J51" s="260"/>
      <c r="K51" s="258" t="str">
        <f t="shared" si="90"/>
        <v/>
      </c>
      <c r="L51" s="261"/>
      <c r="M51" s="258" t="str">
        <f t="shared" si="91"/>
        <v/>
      </c>
      <c r="N51" s="261"/>
      <c r="O51" s="262"/>
      <c r="P51" s="261"/>
      <c r="Q51" s="258" t="str">
        <f t="shared" si="92"/>
        <v/>
      </c>
      <c r="R51" s="261"/>
      <c r="S51" s="258" t="str">
        <f t="shared" si="93"/>
        <v/>
      </c>
      <c r="T51" s="261"/>
      <c r="U51" s="263"/>
      <c r="V51" s="260"/>
      <c r="W51" s="258" t="str">
        <f t="shared" si="94"/>
        <v/>
      </c>
      <c r="X51" s="261"/>
      <c r="Y51" s="258" t="str">
        <f t="shared" si="95"/>
        <v/>
      </c>
      <c r="Z51" s="261"/>
      <c r="AA51" s="262"/>
      <c r="AB51" s="261"/>
      <c r="AC51" s="258" t="str">
        <f t="shared" si="96"/>
        <v/>
      </c>
      <c r="AD51" s="261"/>
      <c r="AE51" s="258" t="str">
        <f t="shared" si="97"/>
        <v/>
      </c>
      <c r="AF51" s="261"/>
      <c r="AG51" s="263"/>
      <c r="AH51" s="260">
        <v>1</v>
      </c>
      <c r="AI51" s="258">
        <f t="shared" si="98"/>
        <v>14</v>
      </c>
      <c r="AJ51" s="261">
        <v>1</v>
      </c>
      <c r="AK51" s="258">
        <f t="shared" si="99"/>
        <v>14</v>
      </c>
      <c r="AL51" s="261">
        <v>3</v>
      </c>
      <c r="AM51" s="262" t="s">
        <v>149</v>
      </c>
      <c r="AN51" s="6">
        <f t="shared" si="84"/>
        <v>1</v>
      </c>
      <c r="AO51" s="5">
        <f t="shared" si="85"/>
        <v>14</v>
      </c>
      <c r="AP51" s="7">
        <f t="shared" si="86"/>
        <v>1</v>
      </c>
      <c r="AQ51" s="5">
        <f t="shared" si="87"/>
        <v>14</v>
      </c>
      <c r="AR51" s="7">
        <f t="shared" si="88"/>
        <v>3</v>
      </c>
      <c r="AS51" s="8">
        <f t="shared" si="89"/>
        <v>2</v>
      </c>
      <c r="AT51" s="197"/>
      <c r="AU51" s="186"/>
    </row>
    <row r="52" spans="1:47" ht="15.75" customHeight="1" x14ac:dyDescent="0.25">
      <c r="A52" s="442"/>
      <c r="B52" s="44"/>
      <c r="C52" s="443"/>
      <c r="D52" s="444"/>
      <c r="E52" s="258" t="str">
        <f t="shared" ref="E52" si="102">IF(D52*14=0,"",D52*14)</f>
        <v/>
      </c>
      <c r="F52" s="257"/>
      <c r="G52" s="258" t="str">
        <f t="shared" ref="G52" si="103">IF(F52*14=0,"",F52*14)</f>
        <v/>
      </c>
      <c r="H52" s="444"/>
      <c r="I52" s="386"/>
      <c r="J52" s="260"/>
      <c r="K52" s="258" t="str">
        <f>IF(J52*14=0,"",J52*14)</f>
        <v/>
      </c>
      <c r="L52" s="261"/>
      <c r="M52" s="258" t="str">
        <f>IF(L52*14=0,"",L52*14)</f>
        <v/>
      </c>
      <c r="N52" s="261"/>
      <c r="O52" s="262"/>
      <c r="P52" s="261"/>
      <c r="Q52" s="258" t="str">
        <f>IF(P52*14=0,"",P52*14)</f>
        <v/>
      </c>
      <c r="R52" s="261"/>
      <c r="S52" s="258" t="str">
        <f>IF(R52*14=0,"",R52*14)</f>
        <v/>
      </c>
      <c r="T52" s="261"/>
      <c r="U52" s="263"/>
      <c r="V52" s="260"/>
      <c r="W52" s="258" t="str">
        <f>IF(V52*14=0,"",V52*14)</f>
        <v/>
      </c>
      <c r="X52" s="261"/>
      <c r="Y52" s="258" t="str">
        <f>IF(X52*14=0,"",X52*14)</f>
        <v/>
      </c>
      <c r="Z52" s="261"/>
      <c r="AA52" s="262"/>
      <c r="AB52" s="261"/>
      <c r="AC52" s="258" t="str">
        <f>IF(AB52*14=0,"",AB52*14)</f>
        <v/>
      </c>
      <c r="AD52" s="261"/>
      <c r="AE52" s="258" t="str">
        <f>IF(AD52*14=0,"",AD52*14)</f>
        <v/>
      </c>
      <c r="AF52" s="261"/>
      <c r="AG52" s="263"/>
      <c r="AH52" s="260"/>
      <c r="AI52" s="258" t="str">
        <f>IF(AH52*14=0,"",AH52*14)</f>
        <v/>
      </c>
      <c r="AJ52" s="261"/>
      <c r="AK52" s="258" t="str">
        <f>IF(AJ52*14=0,"",AJ52*14)</f>
        <v/>
      </c>
      <c r="AL52" s="261"/>
      <c r="AM52" s="262"/>
      <c r="AN52" s="6" t="str">
        <f>IF(D52+J52+P52+V52+AB52+AH52=0,"",D52+J52+P52+V52+AB52+AH52)</f>
        <v/>
      </c>
      <c r="AO52" s="5" t="str">
        <f>IF((D52+J52+P52+V52+AB52+AH52)*14=0,"",(D52+J52+P52+V52+AB52+AH52)*14)</f>
        <v/>
      </c>
      <c r="AP52" s="7" t="str">
        <f>IF(F52+L52+R52+X52+AD52+AJ52=0,"",F52+L52+R52+X52+AD52+AJ52)</f>
        <v/>
      </c>
      <c r="AQ52" s="5" t="str">
        <f>IF((L52+F52+R52+X52+AD52+AJ52)*14=0,"",(L52+F52+R52+X52+AD52+AJ52)*14)</f>
        <v/>
      </c>
      <c r="AR52" s="7" t="str">
        <f>IF(N52+H52+T52+Z52+AF52+AL52=0,"",N52+H52+T52+Z52+AF52+AL52)</f>
        <v/>
      </c>
      <c r="AS52" s="8" t="str">
        <f>IF(D52+F52+L52+J52+P52+R52+V52+X52+AB52+AD52+AH52+AJ52=0,"",D52+F52+L52+J52+P52+R52+V52+X52+AB52+AD52+AH52+AJ52)</f>
        <v/>
      </c>
      <c r="AT52" s="426"/>
      <c r="AU52" s="427"/>
    </row>
    <row r="53" spans="1:47" s="51" customFormat="1" ht="15.75" customHeight="1" thickBot="1" x14ac:dyDescent="0.3">
      <c r="A53" s="313"/>
      <c r="B53" s="44"/>
      <c r="C53" s="228"/>
      <c r="D53" s="257"/>
      <c r="E53" s="258" t="str">
        <f>IF(D53*14=0,"",D53*14)</f>
        <v/>
      </c>
      <c r="F53" s="257"/>
      <c r="G53" s="258" t="str">
        <f>IF(F53*14=0,"",F53*14)</f>
        <v/>
      </c>
      <c r="H53" s="257"/>
      <c r="I53" s="259"/>
      <c r="J53" s="260"/>
      <c r="K53" s="258" t="str">
        <f>IF(J53*14=0,"",J53*14)</f>
        <v/>
      </c>
      <c r="L53" s="261"/>
      <c r="M53" s="258" t="str">
        <f>IF(L53*14=0,"",L53*14)</f>
        <v/>
      </c>
      <c r="N53" s="261"/>
      <c r="O53" s="262"/>
      <c r="P53" s="261"/>
      <c r="Q53" s="258" t="str">
        <f>IF(P53*14=0,"",P53*14)</f>
        <v/>
      </c>
      <c r="R53" s="261"/>
      <c r="S53" s="258" t="str">
        <f>IF(R53*14=0,"",R53*14)</f>
        <v/>
      </c>
      <c r="T53" s="261"/>
      <c r="U53" s="263"/>
      <c r="V53" s="260"/>
      <c r="W53" s="258" t="str">
        <f>IF(V53*14=0,"",V53*14)</f>
        <v/>
      </c>
      <c r="X53" s="261"/>
      <c r="Y53" s="258" t="str">
        <f>IF(X53*14=0,"",X53*14)</f>
        <v/>
      </c>
      <c r="Z53" s="261"/>
      <c r="AA53" s="262"/>
      <c r="AB53" s="261"/>
      <c r="AC53" s="258" t="str">
        <f>IF(AB53*14=0,"",AB53*14)</f>
        <v/>
      </c>
      <c r="AD53" s="261"/>
      <c r="AE53" s="258" t="str">
        <f>IF(AD53*14=0,"",AD53*14)</f>
        <v/>
      </c>
      <c r="AF53" s="261"/>
      <c r="AG53" s="263"/>
      <c r="AH53" s="260"/>
      <c r="AI53" s="258" t="str">
        <f>IF(AH53*14=0,"",AH53*14)</f>
        <v/>
      </c>
      <c r="AJ53" s="261"/>
      <c r="AK53" s="258" t="str">
        <f>IF(AJ53*14=0,"",AJ53*14)</f>
        <v/>
      </c>
      <c r="AL53" s="261"/>
      <c r="AM53" s="262"/>
      <c r="AN53" s="6" t="str">
        <f>IF(D53+J53+P53+V53+AB53+AH53=0,"",D53+J53+P53+V53+AB53+AH53)</f>
        <v/>
      </c>
      <c r="AO53" s="5" t="str">
        <f>IF((D53+J53+P53+V53+AB53+AH53)*14=0,"",(D53+J53+P53+V53+AB53+AH53)*14)</f>
        <v/>
      </c>
      <c r="AP53" s="7" t="str">
        <f>IF(F53+L53+R53+X53+AD53+AJ53=0,"",F53+L53+R53+X53+AD53+AJ53)</f>
        <v/>
      </c>
      <c r="AQ53" s="5" t="str">
        <f>IF((L53+F53+R53+X53+AD53+AJ53)*14=0,"",(L53+F53+R53+X53+AD53+AJ53)*14)</f>
        <v/>
      </c>
      <c r="AR53" s="7" t="str">
        <f>IF(N53+H53+T53+Z53+AF53+AL53=0,"",N53+H53+T53+Z53+AF53+AL53)</f>
        <v/>
      </c>
      <c r="AS53" s="8" t="str">
        <f>IF(D53+F53+L53+J53+P53+R53+V53+X53+AB53+AD53+AH53+AJ53=0,"",D53+F53+L53+J53+P53+R53+V53+X53+AB53+AD53+AH53+AJ53)</f>
        <v/>
      </c>
      <c r="AT53" s="196"/>
      <c r="AU53" s="185"/>
    </row>
    <row r="54" spans="1:47" s="4" customFormat="1" ht="27" customHeight="1" thickBot="1" x14ac:dyDescent="0.35">
      <c r="A54" s="220"/>
      <c r="B54" s="9"/>
      <c r="C54" s="190" t="s">
        <v>53</v>
      </c>
      <c r="D54" s="64">
        <f>SUM(D10:D53)</f>
        <v>11</v>
      </c>
      <c r="E54" s="64">
        <f>SUM(E10:E53)</f>
        <v>230</v>
      </c>
      <c r="F54" s="64">
        <f>SUM(F10:F53)</f>
        <v>12</v>
      </c>
      <c r="G54" s="64">
        <f>SUM(G10:G53)</f>
        <v>232</v>
      </c>
      <c r="H54" s="64">
        <f>SUM(H10:H53)</f>
        <v>30</v>
      </c>
      <c r="I54" s="193" t="s">
        <v>17</v>
      </c>
      <c r="J54" s="64">
        <f>SUM(J10:J53)</f>
        <v>9</v>
      </c>
      <c r="K54" s="64">
        <f>SUM(K10:K53)</f>
        <v>126</v>
      </c>
      <c r="L54" s="64">
        <f>SUM(L10:L53)</f>
        <v>14</v>
      </c>
      <c r="M54" s="64">
        <f>SUM(M10:M53)</f>
        <v>196</v>
      </c>
      <c r="N54" s="64">
        <f>SUM(N10:N53)</f>
        <v>30</v>
      </c>
      <c r="O54" s="193" t="s">
        <v>17</v>
      </c>
      <c r="P54" s="64">
        <f>SUM(P10:P53)</f>
        <v>10</v>
      </c>
      <c r="Q54" s="64">
        <f>SUM(Q10:Q53)</f>
        <v>140</v>
      </c>
      <c r="R54" s="64">
        <f>SUM(R10:R53)</f>
        <v>12</v>
      </c>
      <c r="S54" s="64">
        <f>SUM(S10:S53)</f>
        <v>168</v>
      </c>
      <c r="T54" s="64">
        <f>SUM(T10:T53)</f>
        <v>28</v>
      </c>
      <c r="U54" s="193" t="s">
        <v>17</v>
      </c>
      <c r="V54" s="64">
        <f>SUM(V10:V53)</f>
        <v>5</v>
      </c>
      <c r="W54" s="64">
        <f>SUM(W10:W53)</f>
        <v>70</v>
      </c>
      <c r="X54" s="64">
        <f>SUM(X10:X53)</f>
        <v>6</v>
      </c>
      <c r="Y54" s="64">
        <f>SUM(Y1:Y53)</f>
        <v>84</v>
      </c>
      <c r="Z54" s="64">
        <f>SUM(Z10:Z53)</f>
        <v>13</v>
      </c>
      <c r="AA54" s="193" t="s">
        <v>17</v>
      </c>
      <c r="AB54" s="64">
        <f>SUM(AB10:AB53)</f>
        <v>2</v>
      </c>
      <c r="AC54" s="64">
        <f>SUM(AC10:AC53)</f>
        <v>28</v>
      </c>
      <c r="AD54" s="64">
        <f>SUM(AD10:AD53)</f>
        <v>2</v>
      </c>
      <c r="AE54" s="64">
        <f>SUM(AE10:AE53)</f>
        <v>28</v>
      </c>
      <c r="AF54" s="64">
        <f>SUM(AF10:AF53)</f>
        <v>7</v>
      </c>
      <c r="AG54" s="193" t="s">
        <v>17</v>
      </c>
      <c r="AH54" s="64">
        <f>SUM(AH10:AH53)</f>
        <v>4</v>
      </c>
      <c r="AI54" s="64">
        <f>SUM(AI10:AI53)</f>
        <v>56</v>
      </c>
      <c r="AJ54" s="64">
        <f>SUM(AJ10:AJ53)</f>
        <v>3</v>
      </c>
      <c r="AK54" s="64">
        <f>SUM(AK10:AK53)</f>
        <v>42</v>
      </c>
      <c r="AL54" s="64">
        <f>SUM(AL10:AL53)</f>
        <v>9</v>
      </c>
      <c r="AM54" s="193" t="s">
        <v>17</v>
      </c>
      <c r="AN54" s="64">
        <f t="shared" ref="AN54:AS54" si="104">SUM(AN10:AN53)</f>
        <v>41</v>
      </c>
      <c r="AO54" s="64">
        <f t="shared" si="104"/>
        <v>574</v>
      </c>
      <c r="AP54" s="64">
        <f t="shared" si="104"/>
        <v>49</v>
      </c>
      <c r="AQ54" s="64">
        <f t="shared" si="104"/>
        <v>686</v>
      </c>
      <c r="AR54" s="64">
        <f t="shared" si="104"/>
        <v>117</v>
      </c>
      <c r="AS54" s="202">
        <f t="shared" si="104"/>
        <v>90</v>
      </c>
      <c r="AT54" s="22"/>
      <c r="AU54" s="22"/>
    </row>
    <row r="55" spans="1:47" ht="15.75" customHeight="1" x14ac:dyDescent="0.3">
      <c r="A55" s="10"/>
      <c r="B55" s="11"/>
      <c r="C55" s="12" t="s">
        <v>16</v>
      </c>
      <c r="D55" s="12"/>
      <c r="E55" s="12"/>
      <c r="F55" s="12"/>
      <c r="G55" s="12"/>
      <c r="H55" s="12"/>
      <c r="I55" s="12"/>
      <c r="J55" s="12"/>
      <c r="K55" s="12"/>
      <c r="L55" s="12"/>
      <c r="M55" s="12"/>
      <c r="N55" s="12"/>
      <c r="O55" s="12"/>
      <c r="P55" s="503"/>
      <c r="Q55" s="503"/>
      <c r="R55" s="503"/>
      <c r="S55" s="503"/>
      <c r="T55" s="503"/>
      <c r="U55" s="503"/>
      <c r="V55" s="503"/>
      <c r="W55" s="503"/>
      <c r="X55" s="503"/>
      <c r="Y55" s="503"/>
      <c r="Z55" s="503"/>
      <c r="AA55" s="503"/>
      <c r="AB55" s="503"/>
      <c r="AC55" s="503"/>
      <c r="AD55" s="503"/>
      <c r="AE55" s="503"/>
      <c r="AF55" s="503"/>
      <c r="AG55" s="503"/>
      <c r="AH55" s="503"/>
      <c r="AI55" s="503"/>
      <c r="AJ55" s="503"/>
      <c r="AK55" s="503"/>
      <c r="AL55" s="503"/>
      <c r="AM55" s="503"/>
      <c r="AN55" s="65"/>
      <c r="AO55" s="66"/>
      <c r="AP55" s="66"/>
      <c r="AQ55" s="66"/>
      <c r="AR55" s="66"/>
      <c r="AS55" s="67"/>
    </row>
    <row r="56" spans="1:47" s="88" customFormat="1" ht="15.75" customHeight="1" x14ac:dyDescent="0.25">
      <c r="A56" s="300" t="s">
        <v>228</v>
      </c>
      <c r="B56" s="280" t="s">
        <v>44</v>
      </c>
      <c r="C56" s="266" t="s">
        <v>96</v>
      </c>
      <c r="D56" s="275"/>
      <c r="E56" s="276" t="str">
        <f t="shared" ref="E56:E60" si="105">IF(D56*14=0,"",D56*14)</f>
        <v/>
      </c>
      <c r="F56" s="275">
        <v>2</v>
      </c>
      <c r="G56" s="276">
        <f t="shared" ref="G56:G60" si="106">IF(F56*14=0,"",F56*14)</f>
        <v>28</v>
      </c>
      <c r="H56" s="275" t="s">
        <v>17</v>
      </c>
      <c r="I56" s="277" t="s">
        <v>102</v>
      </c>
      <c r="J56" s="278"/>
      <c r="K56" s="276" t="str">
        <f t="shared" ref="K56:K60" si="107">IF(J56*14=0,"",J56*14)</f>
        <v/>
      </c>
      <c r="L56" s="275"/>
      <c r="M56" s="276" t="str">
        <f t="shared" ref="M56:M60" si="108">IF(L56*14=0,"",L56*14)</f>
        <v/>
      </c>
      <c r="N56" s="275" t="s">
        <v>17</v>
      </c>
      <c r="O56" s="279"/>
      <c r="P56" s="275"/>
      <c r="Q56" s="276" t="str">
        <f t="shared" ref="Q56:Q60" si="109">IF(P56*14=0,"",P56*14)</f>
        <v/>
      </c>
      <c r="R56" s="275"/>
      <c r="S56" s="276" t="str">
        <f t="shared" ref="S56:S60" si="110">IF(R56*14=0,"",R56*14)</f>
        <v/>
      </c>
      <c r="T56" s="275" t="s">
        <v>17</v>
      </c>
      <c r="U56" s="277"/>
      <c r="V56" s="278"/>
      <c r="W56" s="276" t="str">
        <f t="shared" ref="W56:W60" si="111">IF(V56*14=0,"",V56*14)</f>
        <v/>
      </c>
      <c r="X56" s="275"/>
      <c r="Y56" s="276" t="str">
        <f t="shared" ref="Y56:Y60" si="112">IF(X56*14=0,"",X56*14)</f>
        <v/>
      </c>
      <c r="Z56" s="275" t="s">
        <v>17</v>
      </c>
      <c r="AA56" s="279"/>
      <c r="AB56" s="275"/>
      <c r="AC56" s="276" t="str">
        <f t="shared" ref="AC56:AC60" si="113">IF(AB56*14=0,"",AB56*14)</f>
        <v/>
      </c>
      <c r="AD56" s="275"/>
      <c r="AE56" s="276" t="str">
        <f t="shared" ref="AE56:AE60" si="114">IF(AD56*14=0,"",AD56*14)</f>
        <v/>
      </c>
      <c r="AF56" s="275" t="s">
        <v>17</v>
      </c>
      <c r="AG56" s="277"/>
      <c r="AH56" s="278"/>
      <c r="AI56" s="276" t="str">
        <f t="shared" ref="AI56:AI60" si="115">IF(AH56*14=0,"",AH56*14)</f>
        <v/>
      </c>
      <c r="AJ56" s="275"/>
      <c r="AK56" s="276" t="str">
        <f t="shared" ref="AK56:AK60" si="116">IF(AJ56*14=0,"",AJ56*14)</f>
        <v/>
      </c>
      <c r="AL56" s="275" t="s">
        <v>17</v>
      </c>
      <c r="AM56" s="279"/>
      <c r="AN56" s="6"/>
      <c r="AO56" s="5" t="str">
        <f t="shared" ref="AO56:AO62" si="117">IF((D56+J56+P56+V56+AB56+AH56)*14=0,"",(D56+J56+P56+V56+AB56+AH56)*14)</f>
        <v/>
      </c>
      <c r="AP56" s="7"/>
      <c r="AQ56" s="5">
        <f t="shared" ref="AQ56:AQ62" si="118">IF((L56+F56+R56+X56+AD56+AJ56)*14=0,"",(L56+F56+R56+X56+AD56+AJ56)*14)</f>
        <v>28</v>
      </c>
      <c r="AR56" s="50" t="s">
        <v>17</v>
      </c>
      <c r="AS56" s="8">
        <f t="shared" ref="AS56:AS62" si="119">IF(D56+F56+L56+J56+P56+R56+V56+X56+AB56+AD56+AH56+AJ56=0,"",D56+F56+L56+J56+P56+R56+V56+X56+AB56+AD56+AH56+AJ56)</f>
        <v>2</v>
      </c>
      <c r="AT56" s="245" t="s">
        <v>281</v>
      </c>
      <c r="AU56" s="244" t="s">
        <v>282</v>
      </c>
    </row>
    <row r="57" spans="1:47" s="88" customFormat="1" ht="15.75" customHeight="1" x14ac:dyDescent="0.25">
      <c r="A57" s="300" t="s">
        <v>229</v>
      </c>
      <c r="B57" s="280" t="s">
        <v>44</v>
      </c>
      <c r="C57" s="266" t="s">
        <v>97</v>
      </c>
      <c r="D57" s="275"/>
      <c r="E57" s="276" t="str">
        <f t="shared" si="105"/>
        <v/>
      </c>
      <c r="F57" s="275"/>
      <c r="G57" s="276" t="str">
        <f t="shared" si="106"/>
        <v/>
      </c>
      <c r="H57" s="275" t="s">
        <v>17</v>
      </c>
      <c r="I57" s="277"/>
      <c r="J57" s="278"/>
      <c r="K57" s="276" t="str">
        <f t="shared" si="107"/>
        <v/>
      </c>
      <c r="L57" s="275">
        <v>2</v>
      </c>
      <c r="M57" s="276">
        <f t="shared" si="108"/>
        <v>28</v>
      </c>
      <c r="N57" s="275" t="s">
        <v>17</v>
      </c>
      <c r="O57" s="279" t="s">
        <v>102</v>
      </c>
      <c r="P57" s="275"/>
      <c r="Q57" s="276" t="str">
        <f t="shared" si="109"/>
        <v/>
      </c>
      <c r="R57" s="275"/>
      <c r="S57" s="276" t="str">
        <f t="shared" si="110"/>
        <v/>
      </c>
      <c r="T57" s="275" t="s">
        <v>17</v>
      </c>
      <c r="U57" s="277"/>
      <c r="V57" s="278"/>
      <c r="W57" s="276" t="str">
        <f t="shared" si="111"/>
        <v/>
      </c>
      <c r="X57" s="275"/>
      <c r="Y57" s="276" t="str">
        <f t="shared" si="112"/>
        <v/>
      </c>
      <c r="Z57" s="275" t="s">
        <v>17</v>
      </c>
      <c r="AA57" s="279"/>
      <c r="AB57" s="275"/>
      <c r="AC57" s="276" t="str">
        <f t="shared" si="113"/>
        <v/>
      </c>
      <c r="AD57" s="275"/>
      <c r="AE57" s="276" t="str">
        <f t="shared" si="114"/>
        <v/>
      </c>
      <c r="AF57" s="275" t="s">
        <v>17</v>
      </c>
      <c r="AG57" s="277"/>
      <c r="AH57" s="278"/>
      <c r="AI57" s="276" t="str">
        <f t="shared" si="115"/>
        <v/>
      </c>
      <c r="AJ57" s="275"/>
      <c r="AK57" s="276" t="str">
        <f t="shared" si="116"/>
        <v/>
      </c>
      <c r="AL57" s="275" t="s">
        <v>17</v>
      </c>
      <c r="AM57" s="279"/>
      <c r="AN57" s="6"/>
      <c r="AO57" s="5" t="str">
        <f t="shared" si="117"/>
        <v/>
      </c>
      <c r="AP57" s="7"/>
      <c r="AQ57" s="5">
        <f t="shared" si="118"/>
        <v>28</v>
      </c>
      <c r="AR57" s="50" t="s">
        <v>17</v>
      </c>
      <c r="AS57" s="8">
        <f t="shared" si="119"/>
        <v>2</v>
      </c>
      <c r="AT57" s="245" t="s">
        <v>281</v>
      </c>
      <c r="AU57" s="244" t="s">
        <v>282</v>
      </c>
    </row>
    <row r="58" spans="1:47" s="88" customFormat="1" ht="15.75" customHeight="1" x14ac:dyDescent="0.25">
      <c r="A58" s="300" t="s">
        <v>230</v>
      </c>
      <c r="B58" s="280" t="s">
        <v>44</v>
      </c>
      <c r="C58" s="266" t="s">
        <v>98</v>
      </c>
      <c r="D58" s="275"/>
      <c r="E58" s="276" t="str">
        <f t="shared" si="105"/>
        <v/>
      </c>
      <c r="F58" s="275"/>
      <c r="G58" s="276" t="str">
        <f t="shared" si="106"/>
        <v/>
      </c>
      <c r="H58" s="275" t="s">
        <v>17</v>
      </c>
      <c r="I58" s="277"/>
      <c r="J58" s="278"/>
      <c r="K58" s="276" t="str">
        <f t="shared" si="107"/>
        <v/>
      </c>
      <c r="L58" s="275"/>
      <c r="M58" s="276" t="str">
        <f t="shared" si="108"/>
        <v/>
      </c>
      <c r="N58" s="275" t="s">
        <v>17</v>
      </c>
      <c r="O58" s="279"/>
      <c r="P58" s="275"/>
      <c r="Q58" s="276" t="str">
        <f t="shared" si="109"/>
        <v/>
      </c>
      <c r="R58" s="275">
        <v>2</v>
      </c>
      <c r="S58" s="276">
        <f t="shared" si="110"/>
        <v>28</v>
      </c>
      <c r="T58" s="275" t="s">
        <v>17</v>
      </c>
      <c r="U58" s="277" t="s">
        <v>102</v>
      </c>
      <c r="V58" s="278"/>
      <c r="W58" s="276" t="str">
        <f t="shared" si="111"/>
        <v/>
      </c>
      <c r="X58" s="275"/>
      <c r="Y58" s="276" t="str">
        <f t="shared" si="112"/>
        <v/>
      </c>
      <c r="Z58" s="275" t="s">
        <v>17</v>
      </c>
      <c r="AA58" s="279"/>
      <c r="AB58" s="275"/>
      <c r="AC58" s="276" t="str">
        <f t="shared" si="113"/>
        <v/>
      </c>
      <c r="AD58" s="275"/>
      <c r="AE58" s="276" t="str">
        <f t="shared" si="114"/>
        <v/>
      </c>
      <c r="AF58" s="275" t="s">
        <v>17</v>
      </c>
      <c r="AG58" s="277"/>
      <c r="AH58" s="278"/>
      <c r="AI58" s="276" t="str">
        <f t="shared" si="115"/>
        <v/>
      </c>
      <c r="AJ58" s="275"/>
      <c r="AK58" s="276" t="str">
        <f t="shared" si="116"/>
        <v/>
      </c>
      <c r="AL58" s="275" t="s">
        <v>17</v>
      </c>
      <c r="AM58" s="279"/>
      <c r="AN58" s="6"/>
      <c r="AO58" s="5" t="str">
        <f t="shared" si="117"/>
        <v/>
      </c>
      <c r="AP58" s="7"/>
      <c r="AQ58" s="5">
        <f t="shared" si="118"/>
        <v>28</v>
      </c>
      <c r="AR58" s="50" t="s">
        <v>17</v>
      </c>
      <c r="AS58" s="8">
        <f t="shared" si="119"/>
        <v>2</v>
      </c>
      <c r="AT58" s="245" t="s">
        <v>281</v>
      </c>
      <c r="AU58" s="244" t="s">
        <v>282</v>
      </c>
    </row>
    <row r="59" spans="1:47" s="88" customFormat="1" ht="15.75" customHeight="1" x14ac:dyDescent="0.25">
      <c r="A59" s="300" t="s">
        <v>231</v>
      </c>
      <c r="B59" s="280" t="s">
        <v>44</v>
      </c>
      <c r="C59" s="266" t="s">
        <v>99</v>
      </c>
      <c r="D59" s="275"/>
      <c r="E59" s="276" t="str">
        <f t="shared" si="105"/>
        <v/>
      </c>
      <c r="F59" s="275"/>
      <c r="G59" s="276" t="str">
        <f t="shared" si="106"/>
        <v/>
      </c>
      <c r="H59" s="275" t="s">
        <v>17</v>
      </c>
      <c r="I59" s="277"/>
      <c r="J59" s="278"/>
      <c r="K59" s="276" t="str">
        <f t="shared" si="107"/>
        <v/>
      </c>
      <c r="L59" s="275"/>
      <c r="M59" s="276" t="str">
        <f t="shared" si="108"/>
        <v/>
      </c>
      <c r="N59" s="275" t="s">
        <v>17</v>
      </c>
      <c r="O59" s="279"/>
      <c r="P59" s="275"/>
      <c r="Q59" s="276" t="str">
        <f t="shared" si="109"/>
        <v/>
      </c>
      <c r="R59" s="275"/>
      <c r="S59" s="276" t="str">
        <f t="shared" si="110"/>
        <v/>
      </c>
      <c r="T59" s="275" t="s">
        <v>17</v>
      </c>
      <c r="U59" s="277"/>
      <c r="V59" s="278"/>
      <c r="W59" s="276" t="str">
        <f t="shared" si="111"/>
        <v/>
      </c>
      <c r="X59" s="275">
        <v>2</v>
      </c>
      <c r="Y59" s="276">
        <f t="shared" si="112"/>
        <v>28</v>
      </c>
      <c r="Z59" s="275" t="s">
        <v>17</v>
      </c>
      <c r="AA59" s="279" t="s">
        <v>102</v>
      </c>
      <c r="AB59" s="275"/>
      <c r="AC59" s="276" t="str">
        <f t="shared" si="113"/>
        <v/>
      </c>
      <c r="AD59" s="275"/>
      <c r="AE59" s="276" t="str">
        <f t="shared" si="114"/>
        <v/>
      </c>
      <c r="AF59" s="275" t="s">
        <v>17</v>
      </c>
      <c r="AG59" s="277"/>
      <c r="AH59" s="278"/>
      <c r="AI59" s="276" t="str">
        <f t="shared" si="115"/>
        <v/>
      </c>
      <c r="AJ59" s="275"/>
      <c r="AK59" s="276" t="str">
        <f t="shared" si="116"/>
        <v/>
      </c>
      <c r="AL59" s="275" t="s">
        <v>17</v>
      </c>
      <c r="AM59" s="279"/>
      <c r="AN59" s="6"/>
      <c r="AO59" s="5" t="str">
        <f t="shared" si="117"/>
        <v/>
      </c>
      <c r="AP59" s="7"/>
      <c r="AQ59" s="5">
        <f t="shared" si="118"/>
        <v>28</v>
      </c>
      <c r="AR59" s="50" t="s">
        <v>17</v>
      </c>
      <c r="AS59" s="8">
        <f t="shared" si="119"/>
        <v>2</v>
      </c>
      <c r="AT59" s="245" t="s">
        <v>281</v>
      </c>
      <c r="AU59" s="244" t="s">
        <v>282</v>
      </c>
    </row>
    <row r="60" spans="1:47" s="88" customFormat="1" ht="15.75" customHeight="1" x14ac:dyDescent="0.25">
      <c r="A60" s="300" t="s">
        <v>232</v>
      </c>
      <c r="B60" s="280" t="s">
        <v>44</v>
      </c>
      <c r="C60" s="266" t="s">
        <v>100</v>
      </c>
      <c r="D60" s="275"/>
      <c r="E60" s="276" t="str">
        <f t="shared" si="105"/>
        <v/>
      </c>
      <c r="F60" s="275"/>
      <c r="G60" s="276" t="str">
        <f t="shared" si="106"/>
        <v/>
      </c>
      <c r="H60" s="275" t="s">
        <v>17</v>
      </c>
      <c r="I60" s="277"/>
      <c r="J60" s="278"/>
      <c r="K60" s="276" t="str">
        <f t="shared" si="107"/>
        <v/>
      </c>
      <c r="L60" s="275"/>
      <c r="M60" s="276" t="str">
        <f t="shared" si="108"/>
        <v/>
      </c>
      <c r="N60" s="275" t="s">
        <v>17</v>
      </c>
      <c r="O60" s="279"/>
      <c r="P60" s="275"/>
      <c r="Q60" s="276" t="str">
        <f t="shared" si="109"/>
        <v/>
      </c>
      <c r="R60" s="275"/>
      <c r="S60" s="276" t="str">
        <f t="shared" si="110"/>
        <v/>
      </c>
      <c r="T60" s="275" t="s">
        <v>17</v>
      </c>
      <c r="U60" s="277"/>
      <c r="V60" s="278"/>
      <c r="W60" s="276" t="str">
        <f t="shared" si="111"/>
        <v/>
      </c>
      <c r="X60" s="275"/>
      <c r="Y60" s="276" t="str">
        <f t="shared" si="112"/>
        <v/>
      </c>
      <c r="Z60" s="275" t="s">
        <v>17</v>
      </c>
      <c r="AA60" s="279"/>
      <c r="AB60" s="275"/>
      <c r="AC60" s="276" t="str">
        <f t="shared" si="113"/>
        <v/>
      </c>
      <c r="AD60" s="275">
        <v>2</v>
      </c>
      <c r="AE60" s="276">
        <f t="shared" si="114"/>
        <v>28</v>
      </c>
      <c r="AF60" s="275" t="s">
        <v>17</v>
      </c>
      <c r="AG60" s="277" t="s">
        <v>102</v>
      </c>
      <c r="AH60" s="278"/>
      <c r="AI60" s="276" t="str">
        <f t="shared" si="115"/>
        <v/>
      </c>
      <c r="AJ60" s="275"/>
      <c r="AK60" s="276" t="str">
        <f t="shared" si="116"/>
        <v/>
      </c>
      <c r="AL60" s="275" t="s">
        <v>17</v>
      </c>
      <c r="AM60" s="279"/>
      <c r="AN60" s="6"/>
      <c r="AO60" s="5" t="str">
        <f t="shared" si="117"/>
        <v/>
      </c>
      <c r="AP60" s="7"/>
      <c r="AQ60" s="5">
        <f t="shared" si="118"/>
        <v>28</v>
      </c>
      <c r="AR60" s="50" t="s">
        <v>17</v>
      </c>
      <c r="AS60" s="8">
        <f t="shared" si="119"/>
        <v>2</v>
      </c>
      <c r="AT60" s="245" t="s">
        <v>281</v>
      </c>
      <c r="AU60" s="244" t="s">
        <v>282</v>
      </c>
    </row>
    <row r="61" spans="1:47" s="88" customFormat="1" ht="15.75" customHeight="1" x14ac:dyDescent="0.25">
      <c r="A61" s="300" t="s">
        <v>233</v>
      </c>
      <c r="B61" s="280" t="s">
        <v>44</v>
      </c>
      <c r="C61" s="266" t="s">
        <v>101</v>
      </c>
      <c r="D61" s="275"/>
      <c r="E61" s="276" t="str">
        <f t="shared" ref="E61" si="120">IF(D61*14=0,"",D61*14)</f>
        <v/>
      </c>
      <c r="F61" s="275"/>
      <c r="G61" s="276" t="str">
        <f t="shared" ref="G61" si="121">IF(F61*14=0,"",F61*14)</f>
        <v/>
      </c>
      <c r="H61" s="275" t="s">
        <v>17</v>
      </c>
      <c r="I61" s="277"/>
      <c r="J61" s="278"/>
      <c r="K61" s="276" t="str">
        <f t="shared" ref="K61" si="122">IF(J61*14=0,"",J61*14)</f>
        <v/>
      </c>
      <c r="L61" s="275"/>
      <c r="M61" s="276" t="str">
        <f t="shared" ref="M61" si="123">IF(L61*14=0,"",L61*14)</f>
        <v/>
      </c>
      <c r="N61" s="275" t="s">
        <v>17</v>
      </c>
      <c r="O61" s="279"/>
      <c r="P61" s="275"/>
      <c r="Q61" s="276" t="str">
        <f t="shared" ref="Q61" si="124">IF(P61*14=0,"",P61*14)</f>
        <v/>
      </c>
      <c r="R61" s="275"/>
      <c r="S61" s="276" t="str">
        <f t="shared" ref="S61" si="125">IF(R61*14=0,"",R61*14)</f>
        <v/>
      </c>
      <c r="T61" s="275" t="s">
        <v>17</v>
      </c>
      <c r="U61" s="277"/>
      <c r="V61" s="278"/>
      <c r="W61" s="276" t="str">
        <f t="shared" ref="W61" si="126">IF(V61*14=0,"",V61*14)</f>
        <v/>
      </c>
      <c r="X61" s="275"/>
      <c r="Y61" s="276" t="str">
        <f t="shared" ref="Y61" si="127">IF(X61*14=0,"",X61*14)</f>
        <v/>
      </c>
      <c r="Z61" s="275" t="s">
        <v>17</v>
      </c>
      <c r="AA61" s="279"/>
      <c r="AB61" s="275"/>
      <c r="AC61" s="276" t="str">
        <f t="shared" ref="AC61" si="128">IF(AB61*14=0,"",AB61*14)</f>
        <v/>
      </c>
      <c r="AD61" s="275"/>
      <c r="AE61" s="276" t="str">
        <f t="shared" ref="AE61" si="129">IF(AD61*14=0,"",AD61*14)</f>
        <v/>
      </c>
      <c r="AF61" s="275" t="s">
        <v>17</v>
      </c>
      <c r="AG61" s="277"/>
      <c r="AH61" s="278"/>
      <c r="AI61" s="276" t="str">
        <f t="shared" ref="AI61" si="130">IF(AH61*14=0,"",AH61*14)</f>
        <v/>
      </c>
      <c r="AJ61" s="275">
        <v>2</v>
      </c>
      <c r="AK61" s="276">
        <f t="shared" ref="AK61" si="131">IF(AJ61*14=0,"",AJ61*14)</f>
        <v>28</v>
      </c>
      <c r="AL61" s="275" t="s">
        <v>17</v>
      </c>
      <c r="AM61" s="279" t="s">
        <v>102</v>
      </c>
      <c r="AN61" s="6"/>
      <c r="AO61" s="5" t="str">
        <f t="shared" ref="AO61" si="132">IF((D61+J61+P61+V61+AB61+AH61)*14=0,"",(D61+J61+P61+V61+AB61+AH61)*14)</f>
        <v/>
      </c>
      <c r="AP61" s="7"/>
      <c r="AQ61" s="5">
        <f t="shared" ref="AQ61" si="133">IF((L61+F61+R61+X61+AD61+AJ61)*14=0,"",(L61+F61+R61+X61+AD61+AJ61)*14)</f>
        <v>28</v>
      </c>
      <c r="AR61" s="50" t="s">
        <v>17</v>
      </c>
      <c r="AS61" s="8">
        <f t="shared" ref="AS61" si="134">IF(D61+F61+L61+J61+P61+R61+V61+X61+AB61+AD61+AH61+AJ61=0,"",D61+F61+L61+J61+P61+R61+V61+X61+AB61+AD61+AH61+AJ61)</f>
        <v>2</v>
      </c>
      <c r="AT61" s="245" t="s">
        <v>281</v>
      </c>
      <c r="AU61" s="244" t="s">
        <v>282</v>
      </c>
    </row>
    <row r="62" spans="1:47" ht="15.75" customHeight="1" thickBot="1" x14ac:dyDescent="0.3">
      <c r="A62" s="237"/>
      <c r="B62" s="44"/>
      <c r="C62" s="230"/>
      <c r="D62" s="257"/>
      <c r="E62" s="258" t="str">
        <f t="shared" ref="E62" si="135">IF(D62*14=0,"",D62*14)</f>
        <v/>
      </c>
      <c r="F62" s="257"/>
      <c r="G62" s="258" t="str">
        <f t="shared" ref="G62" si="136">IF(F62*14=0,"",F62*14)</f>
        <v/>
      </c>
      <c r="H62" s="257" t="s">
        <v>17</v>
      </c>
      <c r="I62" s="259"/>
      <c r="J62" s="260"/>
      <c r="K62" s="258" t="str">
        <f t="shared" ref="K62" si="137">IF(J62*14=0,"",J62*14)</f>
        <v/>
      </c>
      <c r="L62" s="261"/>
      <c r="M62" s="258" t="str">
        <f t="shared" ref="M62" si="138">IF(L62*14=0,"",L62*14)</f>
        <v/>
      </c>
      <c r="N62" s="261" t="s">
        <v>17</v>
      </c>
      <c r="O62" s="262"/>
      <c r="P62" s="261"/>
      <c r="Q62" s="258" t="str">
        <f t="shared" ref="Q62" si="139">IF(P62*14=0,"",P62*14)</f>
        <v/>
      </c>
      <c r="R62" s="261"/>
      <c r="S62" s="258" t="str">
        <f t="shared" ref="S62" si="140">IF(R62*14=0,"",R62*14)</f>
        <v/>
      </c>
      <c r="T62" s="261" t="s">
        <v>17</v>
      </c>
      <c r="U62" s="263"/>
      <c r="V62" s="260"/>
      <c r="W62" s="258" t="str">
        <f t="shared" ref="W62" si="141">IF(V62*14=0,"",V62*14)</f>
        <v/>
      </c>
      <c r="X62" s="261"/>
      <c r="Y62" s="258" t="str">
        <f t="shared" ref="Y62" si="142">IF(X62*14=0,"",X62*14)</f>
        <v/>
      </c>
      <c r="Z62" s="261" t="s">
        <v>17</v>
      </c>
      <c r="AA62" s="262"/>
      <c r="AB62" s="261"/>
      <c r="AC62" s="258" t="str">
        <f t="shared" ref="AC62" si="143">IF(AB62*14=0,"",AB62*14)</f>
        <v/>
      </c>
      <c r="AD62" s="261"/>
      <c r="AE62" s="258" t="str">
        <f t="shared" ref="AE62" si="144">IF(AD62*14=0,"",AD62*14)</f>
        <v/>
      </c>
      <c r="AF62" s="261" t="s">
        <v>17</v>
      </c>
      <c r="AG62" s="263"/>
      <c r="AH62" s="260"/>
      <c r="AI62" s="258" t="str">
        <f t="shared" ref="AI62" si="145">IF(AH62*14=0,"",AH62*14)</f>
        <v/>
      </c>
      <c r="AJ62" s="261"/>
      <c r="AK62" s="258" t="str">
        <f t="shared" ref="AK62" si="146">IF(AJ62*14=0,"",AJ62*14)</f>
        <v/>
      </c>
      <c r="AL62" s="261" t="s">
        <v>17</v>
      </c>
      <c r="AM62" s="262"/>
      <c r="AN62" s="6"/>
      <c r="AO62" s="5" t="str">
        <f t="shared" si="117"/>
        <v/>
      </c>
      <c r="AP62" s="7"/>
      <c r="AQ62" s="5" t="str">
        <f t="shared" si="118"/>
        <v/>
      </c>
      <c r="AR62" s="50" t="s">
        <v>17</v>
      </c>
      <c r="AS62" s="8" t="str">
        <f t="shared" si="119"/>
        <v/>
      </c>
      <c r="AT62" s="244"/>
      <c r="AU62" s="244"/>
    </row>
    <row r="63" spans="1:47" s="21" customFormat="1" ht="21.95" customHeight="1" thickBot="1" x14ac:dyDescent="0.3">
      <c r="A63" s="221"/>
      <c r="B63" s="17"/>
      <c r="C63" s="18" t="s">
        <v>18</v>
      </c>
      <c r="D63" s="19">
        <f>SUM(D56:D62)</f>
        <v>0</v>
      </c>
      <c r="E63" s="19">
        <f>SUM(E56:E62)</f>
        <v>0</v>
      </c>
      <c r="F63" s="19">
        <f>SUM(F56:F62)</f>
        <v>2</v>
      </c>
      <c r="G63" s="19">
        <f>SUM(G56:G62)</f>
        <v>28</v>
      </c>
      <c r="H63" s="191" t="s">
        <v>17</v>
      </c>
      <c r="I63" s="192" t="s">
        <v>17</v>
      </c>
      <c r="J63" s="68">
        <f>SUM(J56:J62)</f>
        <v>0</v>
      </c>
      <c r="K63" s="19">
        <f>SUM(K56:K62)</f>
        <v>0</v>
      </c>
      <c r="L63" s="19">
        <f>SUM(L56:L62)</f>
        <v>2</v>
      </c>
      <c r="M63" s="19">
        <f>SUM(M56:M62)</f>
        <v>28</v>
      </c>
      <c r="N63" s="191" t="s">
        <v>17</v>
      </c>
      <c r="O63" s="192" t="s">
        <v>17</v>
      </c>
      <c r="P63" s="19">
        <f>SUM(P56:P62)</f>
        <v>0</v>
      </c>
      <c r="Q63" s="19">
        <f>SUM(Q56:Q62)</f>
        <v>0</v>
      </c>
      <c r="R63" s="19">
        <f>SUM(R56:R62)</f>
        <v>2</v>
      </c>
      <c r="S63" s="19">
        <f>SUM(S56:S62)</f>
        <v>28</v>
      </c>
      <c r="T63" s="191" t="s">
        <v>17</v>
      </c>
      <c r="U63" s="192" t="s">
        <v>17</v>
      </c>
      <c r="V63" s="68">
        <f>SUM(V56:V62)</f>
        <v>0</v>
      </c>
      <c r="W63" s="19">
        <f>SUM(W56:W62)</f>
        <v>0</v>
      </c>
      <c r="X63" s="19">
        <f>SUM(X56:X62)</f>
        <v>2</v>
      </c>
      <c r="Y63" s="19">
        <f>SUM(Y56:Y62)</f>
        <v>28</v>
      </c>
      <c r="Z63" s="191" t="s">
        <v>17</v>
      </c>
      <c r="AA63" s="192" t="s">
        <v>17</v>
      </c>
      <c r="AB63" s="19">
        <f>SUM(AB56:AB62)</f>
        <v>0</v>
      </c>
      <c r="AC63" s="19">
        <f>SUM(AC56:AC62)</f>
        <v>0</v>
      </c>
      <c r="AD63" s="19">
        <f>SUM(AD56:AD62)</f>
        <v>2</v>
      </c>
      <c r="AE63" s="19">
        <f>SUM(AE56:AE62)</f>
        <v>28</v>
      </c>
      <c r="AF63" s="191" t="s">
        <v>17</v>
      </c>
      <c r="AG63" s="192" t="s">
        <v>17</v>
      </c>
      <c r="AH63" s="19">
        <f>SUM(AH56:AH62)</f>
        <v>0</v>
      </c>
      <c r="AI63" s="19">
        <f>SUM(AI56:AI62)</f>
        <v>0</v>
      </c>
      <c r="AJ63" s="19">
        <f>SUM(AJ56:AJ62)</f>
        <v>2</v>
      </c>
      <c r="AK63" s="19">
        <f>SUM(AK56:AK62)</f>
        <v>28</v>
      </c>
      <c r="AL63" s="191" t="s">
        <v>17</v>
      </c>
      <c r="AM63" s="192" t="s">
        <v>17</v>
      </c>
      <c r="AN63" s="70">
        <f>SUM(AN56:AN62)</f>
        <v>0</v>
      </c>
      <c r="AO63" s="19">
        <f>SUM(AO56:AO62)</f>
        <v>0</v>
      </c>
      <c r="AP63" s="19">
        <f>SUM(AP56:AP62)</f>
        <v>0</v>
      </c>
      <c r="AQ63" s="19">
        <f>SUM(AQ56:AQ62)</f>
        <v>168</v>
      </c>
      <c r="AR63" s="69" t="s">
        <v>17</v>
      </c>
      <c r="AS63" s="92">
        <f>SUM(AS56:AS62)</f>
        <v>12</v>
      </c>
    </row>
    <row r="64" spans="1:47" ht="15.75" customHeight="1" x14ac:dyDescent="0.3">
      <c r="A64" s="10"/>
      <c r="B64" s="11"/>
      <c r="C64" s="12" t="s">
        <v>56</v>
      </c>
      <c r="D64" s="12"/>
      <c r="E64" s="12"/>
      <c r="F64" s="12"/>
      <c r="G64" s="12"/>
      <c r="H64" s="12"/>
      <c r="I64" s="12"/>
      <c r="J64" s="12"/>
      <c r="K64" s="12"/>
      <c r="L64" s="12"/>
      <c r="M64" s="12"/>
      <c r="N64" s="12"/>
      <c r="O64" s="12"/>
      <c r="P64" s="503"/>
      <c r="Q64" s="503"/>
      <c r="R64" s="503"/>
      <c r="S64" s="503"/>
      <c r="T64" s="503"/>
      <c r="U64" s="503"/>
      <c r="V64" s="503"/>
      <c r="W64" s="503"/>
      <c r="X64" s="503"/>
      <c r="Y64" s="503"/>
      <c r="Z64" s="503"/>
      <c r="AA64" s="503"/>
      <c r="AB64" s="503"/>
      <c r="AC64" s="503"/>
      <c r="AD64" s="503"/>
      <c r="AE64" s="503"/>
      <c r="AF64" s="503"/>
      <c r="AG64" s="503"/>
      <c r="AH64" s="503"/>
      <c r="AI64" s="503"/>
      <c r="AJ64" s="503"/>
      <c r="AK64" s="503"/>
      <c r="AL64" s="503"/>
      <c r="AM64" s="503"/>
      <c r="AN64" s="65"/>
      <c r="AO64" s="66"/>
      <c r="AP64" s="66"/>
      <c r="AQ64" s="66"/>
      <c r="AR64" s="66"/>
      <c r="AS64" s="67"/>
    </row>
    <row r="65" spans="1:47" s="88" customFormat="1" ht="15.75" customHeight="1" x14ac:dyDescent="0.25">
      <c r="A65" s="314"/>
      <c r="B65" s="44" t="s">
        <v>33</v>
      </c>
      <c r="C65" s="90" t="s">
        <v>66</v>
      </c>
      <c r="D65" s="94"/>
      <c r="E65" s="5" t="str">
        <f>IF(D65*14=0,"",D65*14)</f>
        <v/>
      </c>
      <c r="F65" s="94"/>
      <c r="G65" s="5" t="str">
        <f>IF(F65*14=0,"",F65*14)</f>
        <v/>
      </c>
      <c r="H65" s="94"/>
      <c r="I65" s="95"/>
      <c r="J65" s="46"/>
      <c r="K65" s="5" t="str">
        <f>IF(J65*14=0,"",J65*14)</f>
        <v/>
      </c>
      <c r="L65" s="45"/>
      <c r="M65" s="5" t="str">
        <f>IF(L65*14=0,"",L65*14)</f>
        <v/>
      </c>
      <c r="N65" s="45"/>
      <c r="O65" s="48"/>
      <c r="P65" s="45"/>
      <c r="Q65" s="5" t="str">
        <f>IF(P65*14=0,"",P65*14)</f>
        <v/>
      </c>
      <c r="R65" s="45"/>
      <c r="S65" s="5" t="str">
        <f>IF(R65*14=0,"",R65*14)</f>
        <v/>
      </c>
      <c r="T65" s="45"/>
      <c r="U65" s="47"/>
      <c r="V65" s="46"/>
      <c r="W65" s="5" t="str">
        <f>IF(V65*14=0,"",V65*14)</f>
        <v/>
      </c>
      <c r="X65" s="45"/>
      <c r="Y65" s="5" t="str">
        <f>IF(X65*14=0,"",X65*14)</f>
        <v/>
      </c>
      <c r="Z65" s="45"/>
      <c r="AA65" s="48"/>
      <c r="AB65" s="45"/>
      <c r="AC65" s="5" t="str">
        <f>IF(AB65*14=0,"",AB65*14)</f>
        <v/>
      </c>
      <c r="AD65" s="45"/>
      <c r="AE65" s="5" t="str">
        <f>IF(AD65*14=0,"",AD65*14)</f>
        <v/>
      </c>
      <c r="AF65" s="45"/>
      <c r="AG65" s="47"/>
      <c r="AH65" s="46"/>
      <c r="AI65" s="5" t="str">
        <f>IF(AH65*14=0,"",AH65*14)</f>
        <v/>
      </c>
      <c r="AJ65" s="45"/>
      <c r="AK65" s="5" t="str">
        <f>IF(AJ65*14=0,"",AJ65*14)</f>
        <v/>
      </c>
      <c r="AL65" s="45"/>
      <c r="AM65" s="48"/>
      <c r="AN65" s="6"/>
      <c r="AO65" s="5" t="str">
        <f>IF((D65+J65+P65+V65+AB65+AH65)*14=0,"",(D65+J65+P65+V65+AB65+AH65)*14)</f>
        <v/>
      </c>
      <c r="AP65" s="7"/>
      <c r="AQ65" s="5" t="str">
        <f>IF((L65+F65+R65+X65+AD65+AJ65)*14=0,"",(L65+F65+R65+X65+AD65+AJ65)*14)</f>
        <v/>
      </c>
      <c r="AR65" s="50"/>
      <c r="AS65" s="8" t="str">
        <f>IF(D65+F65+L65+J65+P65+R65+V65+X65+AB65+AD65+AH65+AJ65=0,"",D65+F65+L65+J65+P65+R65+V65+X65+AB65+AD65+AH65+AJ65)</f>
        <v/>
      </c>
    </row>
    <row r="66" spans="1:47" ht="15.75" customHeight="1" x14ac:dyDescent="0.25">
      <c r="A66" s="314"/>
      <c r="B66" s="44" t="s">
        <v>33</v>
      </c>
      <c r="C66" s="90"/>
      <c r="D66" s="94"/>
      <c r="E66" s="5" t="str">
        <f>IF(D66*14=0,"",D66*14)</f>
        <v/>
      </c>
      <c r="F66" s="94"/>
      <c r="G66" s="5" t="str">
        <f>IF(F66*14=0,"",F66*14)</f>
        <v/>
      </c>
      <c r="H66" s="94"/>
      <c r="I66" s="95"/>
      <c r="J66" s="46"/>
      <c r="K66" s="5" t="str">
        <f>IF(J66*14=0,"",J66*14)</f>
        <v/>
      </c>
      <c r="L66" s="45"/>
      <c r="M66" s="5" t="str">
        <f>IF(L66*14=0,"",L66*14)</f>
        <v/>
      </c>
      <c r="N66" s="45"/>
      <c r="O66" s="48"/>
      <c r="P66" s="45"/>
      <c r="Q66" s="5" t="str">
        <f>IF(P66*14=0,"",P66*14)</f>
        <v/>
      </c>
      <c r="R66" s="45"/>
      <c r="S66" s="5" t="str">
        <f>IF(R66*14=0,"",R66*14)</f>
        <v/>
      </c>
      <c r="T66" s="45"/>
      <c r="U66" s="47"/>
      <c r="V66" s="46"/>
      <c r="W66" s="5" t="str">
        <f>IF(V66*14=0,"",V66*14)</f>
        <v/>
      </c>
      <c r="X66" s="45"/>
      <c r="Y66" s="5" t="str">
        <f>IF(X66*14=0,"",X66*14)</f>
        <v/>
      </c>
      <c r="Z66" s="45"/>
      <c r="AA66" s="48"/>
      <c r="AB66" s="45"/>
      <c r="AC66" s="5" t="str">
        <f>IF(AB66*14=0,"",AB66*14)</f>
        <v/>
      </c>
      <c r="AD66" s="45"/>
      <c r="AE66" s="5" t="str">
        <f>IF(AD66*14=0,"",AD66*14)</f>
        <v/>
      </c>
      <c r="AF66" s="45"/>
      <c r="AG66" s="47"/>
      <c r="AH66" s="46"/>
      <c r="AI66" s="5" t="str">
        <f>IF(AH66*14=0,"",AH66*14)</f>
        <v/>
      </c>
      <c r="AJ66" s="45"/>
      <c r="AK66" s="5" t="str">
        <f>IF(AJ66*14=0,"",AJ66*14)</f>
        <v/>
      </c>
      <c r="AL66" s="45"/>
      <c r="AM66" s="48"/>
      <c r="AN66" s="6"/>
      <c r="AO66" s="5" t="str">
        <f>IF((D66+J66+P66+V66+AB66+AH66)*14=0,"",(D66+J66+P66+V66+AB66+AH66)*14)</f>
        <v/>
      </c>
      <c r="AP66" s="7"/>
      <c r="AQ66" s="5" t="str">
        <f>IF((L66+F66+R66+X66+AD66+AJ66)*14=0,"",(L66+F66+R66+X66+AD66+AJ66)*14)</f>
        <v/>
      </c>
      <c r="AR66" s="50"/>
      <c r="AS66" s="8" t="str">
        <f>IF(D66+F66+L66+J66+P66+R66+V66+X66+AB66+AD66+AH66+AJ66=0,"",D66+F66+L66+J66+P66+R66+V66+X66+AB66+AD66+AH66+AJ66)</f>
        <v/>
      </c>
    </row>
    <row r="67" spans="1:47" ht="15.75" customHeight="1" x14ac:dyDescent="0.25">
      <c r="A67" s="314"/>
      <c r="B67" s="44" t="s">
        <v>33</v>
      </c>
      <c r="C67" s="90"/>
      <c r="D67" s="94"/>
      <c r="E67" s="5" t="str">
        <f>IF(D67*14=0,"",D67*14)</f>
        <v/>
      </c>
      <c r="F67" s="94"/>
      <c r="G67" s="5" t="str">
        <f>IF(F67*14=0,"",F67*14)</f>
        <v/>
      </c>
      <c r="H67" s="94"/>
      <c r="I67" s="95"/>
      <c r="J67" s="46"/>
      <c r="K67" s="5" t="str">
        <f>IF(J67*14=0,"",J67*14)</f>
        <v/>
      </c>
      <c r="L67" s="45"/>
      <c r="M67" s="5" t="str">
        <f>IF(L67*14=0,"",L67*14)</f>
        <v/>
      </c>
      <c r="N67" s="45"/>
      <c r="O67" s="48"/>
      <c r="P67" s="45"/>
      <c r="Q67" s="5" t="str">
        <f>IF(P67*14=0,"",P67*14)</f>
        <v/>
      </c>
      <c r="R67" s="45"/>
      <c r="S67" s="5" t="str">
        <f>IF(R67*14=0,"",R67*14)</f>
        <v/>
      </c>
      <c r="T67" s="45"/>
      <c r="U67" s="47"/>
      <c r="V67" s="46"/>
      <c r="W67" s="5" t="str">
        <f>IF(V67*14=0,"",V67*14)</f>
        <v/>
      </c>
      <c r="X67" s="45"/>
      <c r="Y67" s="5" t="str">
        <f>IF(X67*14=0,"",X67*14)</f>
        <v/>
      </c>
      <c r="Z67" s="45"/>
      <c r="AA67" s="48"/>
      <c r="AB67" s="45"/>
      <c r="AC67" s="5" t="str">
        <f>IF(AB67*14=0,"",AB67*14)</f>
        <v/>
      </c>
      <c r="AD67" s="45"/>
      <c r="AE67" s="5" t="str">
        <f>IF(AD67*14=0,"",AD67*14)</f>
        <v/>
      </c>
      <c r="AF67" s="45"/>
      <c r="AG67" s="47"/>
      <c r="AH67" s="46"/>
      <c r="AI67" s="5" t="str">
        <f>IF(AH67*14=0,"",AH67*14)</f>
        <v/>
      </c>
      <c r="AJ67" s="45"/>
      <c r="AK67" s="5" t="str">
        <f>IF(AJ67*14=0,"",AJ67*14)</f>
        <v/>
      </c>
      <c r="AL67" s="45"/>
      <c r="AM67" s="48"/>
      <c r="AN67" s="6"/>
      <c r="AO67" s="5" t="str">
        <f>IF((D67+J67+P67+V67+AB67+AH67)*14=0,"",(D67+J67+P67+V67+AB67+AH67)*14)</f>
        <v/>
      </c>
      <c r="AP67" s="7"/>
      <c r="AQ67" s="5" t="str">
        <f>IF((L67+F67+R67+X67+AD67+AJ67)*14=0,"",(L67+F67+R67+X67+AD67+AJ67)*14)</f>
        <v/>
      </c>
      <c r="AR67" s="50"/>
      <c r="AS67" s="8" t="str">
        <f>IF(D67+F67+L67+J67+P67+R67+V67+X67+AB67+AD67+AH67+AJ67=0,"",D67+F67+L67+J67+P67+R67+V67+X67+AB67+AD67+AH67+AJ67)</f>
        <v/>
      </c>
    </row>
    <row r="68" spans="1:47" ht="15.75" customHeight="1" x14ac:dyDescent="0.25">
      <c r="A68" s="314"/>
      <c r="B68" s="44" t="s">
        <v>33</v>
      </c>
      <c r="C68" s="90"/>
      <c r="D68" s="94"/>
      <c r="E68" s="5" t="str">
        <f>IF(D68*14=0,"",D68*14)</f>
        <v/>
      </c>
      <c r="F68" s="94"/>
      <c r="G68" s="5" t="str">
        <f>IF(F68*14=0,"",F68*14)</f>
        <v/>
      </c>
      <c r="H68" s="94"/>
      <c r="I68" s="95"/>
      <c r="J68" s="46"/>
      <c r="K68" s="5" t="str">
        <f>IF(J68*14=0,"",J68*14)</f>
        <v/>
      </c>
      <c r="L68" s="45"/>
      <c r="M68" s="5" t="str">
        <f>IF(L68*14=0,"",L68*14)</f>
        <v/>
      </c>
      <c r="N68" s="45"/>
      <c r="O68" s="48"/>
      <c r="P68" s="45"/>
      <c r="Q68" s="5" t="str">
        <f>IF(P68*14=0,"",P68*14)</f>
        <v/>
      </c>
      <c r="R68" s="45"/>
      <c r="S68" s="5" t="str">
        <f>IF(R68*14=0,"",R68*14)</f>
        <v/>
      </c>
      <c r="T68" s="45"/>
      <c r="U68" s="47"/>
      <c r="V68" s="46"/>
      <c r="W68" s="5" t="str">
        <f>IF(V68*14=0,"",V68*14)</f>
        <v/>
      </c>
      <c r="X68" s="45"/>
      <c r="Y68" s="5" t="str">
        <f>IF(X68*14=0,"",X68*14)</f>
        <v/>
      </c>
      <c r="Z68" s="45"/>
      <c r="AA68" s="48"/>
      <c r="AB68" s="45"/>
      <c r="AC68" s="5" t="str">
        <f>IF(AB68*14=0,"",AB68*14)</f>
        <v/>
      </c>
      <c r="AD68" s="45"/>
      <c r="AE68" s="5" t="str">
        <f>IF(AD68*14=0,"",AD68*14)</f>
        <v/>
      </c>
      <c r="AF68" s="45"/>
      <c r="AG68" s="47"/>
      <c r="AH68" s="46"/>
      <c r="AI68" s="5" t="str">
        <f>IF(AH68*14=0,"",AH68*14)</f>
        <v/>
      </c>
      <c r="AJ68" s="45"/>
      <c r="AK68" s="5" t="str">
        <f>IF(AJ68*14=0,"",AJ68*14)</f>
        <v/>
      </c>
      <c r="AL68" s="45"/>
      <c r="AM68" s="48"/>
      <c r="AN68" s="6"/>
      <c r="AO68" s="5" t="str">
        <f>IF((D68+J68+P68+V68+AB68+AH68)*14=0,"",(D68+J68+P68+V68+AB68+AH68)*14)</f>
        <v/>
      </c>
      <c r="AP68" s="7"/>
      <c r="AQ68" s="5" t="str">
        <f>IF((L68+F68+R68+X68+AD68+AJ68)*14=0,"",(L68+F68+R68+X68+AD68+AJ68)*14)</f>
        <v/>
      </c>
      <c r="AR68" s="50"/>
      <c r="AS68" s="8" t="str">
        <f>IF(D68+F68+L68+J68+P68+R68+V68+X68+AB68+AD68+AH68+AJ68=0,"",D68+F68+L68+J68+P68+R68+V68+X68+AB68+AD68+AH68+AJ68)</f>
        <v/>
      </c>
    </row>
    <row r="69" spans="1:47" ht="15.75" customHeight="1" thickBot="1" x14ac:dyDescent="0.3">
      <c r="A69" s="314"/>
      <c r="B69" s="44" t="s">
        <v>33</v>
      </c>
      <c r="C69" s="90"/>
      <c r="D69" s="94"/>
      <c r="E69" s="5" t="str">
        <f>IF(D69*14=0,"",D69*14)</f>
        <v/>
      </c>
      <c r="F69" s="94"/>
      <c r="G69" s="5" t="str">
        <f>IF(F69*14=0,"",F69*14)</f>
        <v/>
      </c>
      <c r="H69" s="94"/>
      <c r="I69" s="95"/>
      <c r="J69" s="46"/>
      <c r="K69" s="5" t="str">
        <f>IF(J69*14=0,"",J69*14)</f>
        <v/>
      </c>
      <c r="L69" s="45"/>
      <c r="M69" s="5" t="str">
        <f>IF(L69*14=0,"",L69*14)</f>
        <v/>
      </c>
      <c r="N69" s="45"/>
      <c r="O69" s="48"/>
      <c r="P69" s="45"/>
      <c r="Q69" s="5" t="str">
        <f>IF(P69*14=0,"",P69*14)</f>
        <v/>
      </c>
      <c r="R69" s="45"/>
      <c r="S69" s="5" t="str">
        <f>IF(R69*14=0,"",R69*14)</f>
        <v/>
      </c>
      <c r="T69" s="45"/>
      <c r="U69" s="47"/>
      <c r="V69" s="46"/>
      <c r="W69" s="5" t="str">
        <f>IF(V69*14=0,"",V69*14)</f>
        <v/>
      </c>
      <c r="X69" s="45"/>
      <c r="Y69" s="5" t="str">
        <f>IF(X69*14=0,"",X69*14)</f>
        <v/>
      </c>
      <c r="Z69" s="45"/>
      <c r="AA69" s="48"/>
      <c r="AB69" s="45"/>
      <c r="AC69" s="5" t="str">
        <f>IF(AB69*14=0,"",AB69*14)</f>
        <v/>
      </c>
      <c r="AD69" s="45"/>
      <c r="AE69" s="5" t="str">
        <f>IF(AD69*14=0,"",AD69*14)</f>
        <v/>
      </c>
      <c r="AF69" s="45"/>
      <c r="AG69" s="47"/>
      <c r="AH69" s="46"/>
      <c r="AI69" s="5" t="str">
        <f>IF(AH69*14=0,"",AH69*14)</f>
        <v/>
      </c>
      <c r="AJ69" s="45"/>
      <c r="AK69" s="5" t="str">
        <f>IF(AJ69*14=0,"",AJ69*14)</f>
        <v/>
      </c>
      <c r="AL69" s="45"/>
      <c r="AM69" s="48"/>
      <c r="AN69" s="6"/>
      <c r="AO69" s="5" t="str">
        <f>IF((D69+J69+P69+V69+AB69+AH69)*14=0,"",(D69+J69+P69+V69+AB69+AH69)*14)</f>
        <v/>
      </c>
      <c r="AP69" s="7"/>
      <c r="AQ69" s="5" t="str">
        <f>IF((L69+F69+R69+X69+AD69+AJ69)*14=0,"",(L69+F69+R69+X69+AD69+AJ69)*14)</f>
        <v/>
      </c>
      <c r="AR69" s="50"/>
      <c r="AS69" s="8" t="str">
        <f>IF(D69+F69+L69+J69+P69+R69+V69+X69+AB69+AD69+AH69+AJ69=0,"",D69+F69+L69+J69+P69+R69+V69+X69+AB69+AD69+AH69+AJ69)</f>
        <v/>
      </c>
    </row>
    <row r="70" spans="1:47" s="21" customFormat="1" ht="21.95" customHeight="1" thickBot="1" x14ac:dyDescent="0.3">
      <c r="A70" s="221"/>
      <c r="B70" s="17"/>
      <c r="C70" s="18" t="s">
        <v>55</v>
      </c>
      <c r="D70" s="19">
        <f>SUM(D65:D69)</f>
        <v>0</v>
      </c>
      <c r="E70" s="19">
        <f>SUM(E65:E69)</f>
        <v>0</v>
      </c>
      <c r="F70" s="19">
        <f>SUM(F65:F69)</f>
        <v>0</v>
      </c>
      <c r="G70" s="19">
        <f>SUM(G65:G69)</f>
        <v>0</v>
      </c>
      <c r="H70" s="19">
        <f>SUM(H65:H69)</f>
        <v>0</v>
      </c>
      <c r="I70" s="192" t="s">
        <v>17</v>
      </c>
      <c r="J70" s="68">
        <f>SUM(J65:J69)</f>
        <v>0</v>
      </c>
      <c r="K70" s="19">
        <f>SUM(K65:K69)</f>
        <v>0</v>
      </c>
      <c r="L70" s="19">
        <f>SUM(L65:L69)</f>
        <v>0</v>
      </c>
      <c r="M70" s="19">
        <f>SUM(M65:M69)</f>
        <v>0</v>
      </c>
      <c r="N70" s="19">
        <f>SUM(N65:N69)</f>
        <v>0</v>
      </c>
      <c r="O70" s="192" t="s">
        <v>17</v>
      </c>
      <c r="P70" s="19">
        <f>SUM(P65:P69)</f>
        <v>0</v>
      </c>
      <c r="Q70" s="19">
        <f>SUM(Q65:Q69)</f>
        <v>0</v>
      </c>
      <c r="R70" s="19">
        <f>SUM(R65:R69)</f>
        <v>0</v>
      </c>
      <c r="S70" s="19">
        <f>SUM(S65:S69)</f>
        <v>0</v>
      </c>
      <c r="T70" s="19">
        <f>SUM(T65:T69)</f>
        <v>0</v>
      </c>
      <c r="U70" s="192" t="s">
        <v>17</v>
      </c>
      <c r="V70" s="68">
        <f>SUM(V65:V69)</f>
        <v>0</v>
      </c>
      <c r="W70" s="19">
        <f>SUM(W65:W69)</f>
        <v>0</v>
      </c>
      <c r="X70" s="19">
        <f>SUM(X65:X69)</f>
        <v>0</v>
      </c>
      <c r="Y70" s="19">
        <f>SUM(Y65:Y69)</f>
        <v>0</v>
      </c>
      <c r="Z70" s="19">
        <f>SUM(Z65:Z69)</f>
        <v>0</v>
      </c>
      <c r="AA70" s="192" t="s">
        <v>17</v>
      </c>
      <c r="AB70" s="19">
        <f>SUM(AB65:AB69)</f>
        <v>0</v>
      </c>
      <c r="AC70" s="19">
        <f>SUM(AC65:AC69)</f>
        <v>0</v>
      </c>
      <c r="AD70" s="19">
        <f>SUM(AD65:AD69)</f>
        <v>0</v>
      </c>
      <c r="AE70" s="19">
        <f>SUM(AE65:AE69)</f>
        <v>0</v>
      </c>
      <c r="AF70" s="19">
        <f>SUM(AF65:AF69)</f>
        <v>0</v>
      </c>
      <c r="AG70" s="192" t="s">
        <v>17</v>
      </c>
      <c r="AH70" s="19">
        <f>SUM(AH65:AH69)</f>
        <v>0</v>
      </c>
      <c r="AI70" s="19">
        <f>SUM(AI65:AI69)</f>
        <v>0</v>
      </c>
      <c r="AJ70" s="19">
        <f>SUM(AJ65:AJ69)</f>
        <v>0</v>
      </c>
      <c r="AK70" s="19">
        <f>SUM(AK65:AK69)</f>
        <v>0</v>
      </c>
      <c r="AL70" s="19">
        <f>SUM(AL65:AL69)</f>
        <v>0</v>
      </c>
      <c r="AM70" s="192" t="s">
        <v>17</v>
      </c>
      <c r="AN70" s="70">
        <f t="shared" ref="AN70:AS70" si="147">SUM(AN65:AN69)</f>
        <v>0</v>
      </c>
      <c r="AO70" s="19">
        <f t="shared" si="147"/>
        <v>0</v>
      </c>
      <c r="AP70" s="19">
        <f t="shared" si="147"/>
        <v>0</v>
      </c>
      <c r="AQ70" s="19">
        <f t="shared" si="147"/>
        <v>0</v>
      </c>
      <c r="AR70" s="19">
        <f t="shared" si="147"/>
        <v>0</v>
      </c>
      <c r="AS70" s="92">
        <f t="shared" si="147"/>
        <v>0</v>
      </c>
    </row>
    <row r="71" spans="1:47" ht="21.95" customHeight="1" thickBot="1" x14ac:dyDescent="0.3">
      <c r="A71" s="222"/>
      <c r="B71" s="20"/>
      <c r="C71" s="204" t="s">
        <v>29</v>
      </c>
      <c r="D71" s="205">
        <f>D54+D63+D70</f>
        <v>11</v>
      </c>
      <c r="E71" s="205">
        <f>E54+E63+E70</f>
        <v>230</v>
      </c>
      <c r="F71" s="205">
        <f>F54+F63+F70</f>
        <v>14</v>
      </c>
      <c r="G71" s="205">
        <f>G54+G63+G70</f>
        <v>260</v>
      </c>
      <c r="H71" s="205">
        <f>H54+H70</f>
        <v>30</v>
      </c>
      <c r="I71" s="206" t="s">
        <v>17</v>
      </c>
      <c r="J71" s="205">
        <f>J54+J63+J70</f>
        <v>9</v>
      </c>
      <c r="K71" s="205">
        <f>K54+K63+K70</f>
        <v>126</v>
      </c>
      <c r="L71" s="205">
        <f>L54+L63+L70</f>
        <v>16</v>
      </c>
      <c r="M71" s="205">
        <f>M54+M63+M70</f>
        <v>224</v>
      </c>
      <c r="N71" s="205">
        <f>N54+N70</f>
        <v>30</v>
      </c>
      <c r="O71" s="206" t="s">
        <v>17</v>
      </c>
      <c r="P71" s="205">
        <f>P54+P63+P70</f>
        <v>10</v>
      </c>
      <c r="Q71" s="205">
        <f>Q54+Q63+Q70</f>
        <v>140</v>
      </c>
      <c r="R71" s="205">
        <f>R54+R63+R70</f>
        <v>14</v>
      </c>
      <c r="S71" s="205">
        <f>S54+S63+S70</f>
        <v>196</v>
      </c>
      <c r="T71" s="205">
        <f>T54+T70</f>
        <v>28</v>
      </c>
      <c r="U71" s="206" t="s">
        <v>17</v>
      </c>
      <c r="V71" s="205">
        <f>V54+V63+V70</f>
        <v>5</v>
      </c>
      <c r="W71" s="205">
        <f>W54+W63+W70</f>
        <v>70</v>
      </c>
      <c r="X71" s="205">
        <f>X54+X63+X70</f>
        <v>8</v>
      </c>
      <c r="Y71" s="205">
        <f>Y54+Y63+Y70</f>
        <v>112</v>
      </c>
      <c r="Z71" s="205">
        <f>Z54+Z70</f>
        <v>13</v>
      </c>
      <c r="AA71" s="206" t="s">
        <v>17</v>
      </c>
      <c r="AB71" s="205">
        <f>AB54+AB63+AB70</f>
        <v>2</v>
      </c>
      <c r="AC71" s="205">
        <f>AC54+AC63+AC70</f>
        <v>28</v>
      </c>
      <c r="AD71" s="205">
        <f>AD54+AD63+AD70</f>
        <v>4</v>
      </c>
      <c r="AE71" s="205">
        <f>AE54+AE63+AE70</f>
        <v>56</v>
      </c>
      <c r="AF71" s="205">
        <f>AF54+AF70</f>
        <v>7</v>
      </c>
      <c r="AG71" s="206" t="s">
        <v>17</v>
      </c>
      <c r="AH71" s="205">
        <f>AH54+AH63+AH70</f>
        <v>4</v>
      </c>
      <c r="AI71" s="205">
        <f>AI54+AI63+AI70</f>
        <v>56</v>
      </c>
      <c r="AJ71" s="205">
        <f>AJ54+AJ63+AJ70</f>
        <v>5</v>
      </c>
      <c r="AK71" s="205">
        <f>AK54+AK63+AK70</f>
        <v>70</v>
      </c>
      <c r="AL71" s="205">
        <f>AL54+AL70</f>
        <v>9</v>
      </c>
      <c r="AM71" s="206" t="s">
        <v>17</v>
      </c>
      <c r="AN71" s="205">
        <f>AN54+AN63+AN70</f>
        <v>41</v>
      </c>
      <c r="AO71" s="205">
        <f>AO54+AO63+AO70</f>
        <v>574</v>
      </c>
      <c r="AP71" s="205">
        <f>AP54+AP63+AP70</f>
        <v>49</v>
      </c>
      <c r="AQ71" s="205">
        <f>AQ54+AQ63+AQ70</f>
        <v>854</v>
      </c>
      <c r="AR71" s="205">
        <f>AR54+AR70</f>
        <v>117</v>
      </c>
      <c r="AS71" s="207">
        <f>AS54+AS63+AS70</f>
        <v>102</v>
      </c>
    </row>
    <row r="72" spans="1:47" ht="15.75" customHeight="1" thickBot="1" x14ac:dyDescent="0.25">
      <c r="A72" s="486"/>
      <c r="B72" s="487"/>
      <c r="C72" s="487"/>
      <c r="D72" s="487"/>
      <c r="E72" s="487"/>
      <c r="F72" s="487"/>
      <c r="G72" s="487"/>
      <c r="H72" s="487"/>
      <c r="I72" s="487"/>
      <c r="J72" s="487"/>
      <c r="K72" s="487"/>
      <c r="L72" s="487"/>
      <c r="M72" s="487"/>
      <c r="N72" s="487"/>
      <c r="O72" s="487"/>
      <c r="P72" s="487"/>
      <c r="Q72" s="487"/>
      <c r="R72" s="487"/>
      <c r="S72" s="487"/>
      <c r="T72" s="487"/>
      <c r="U72" s="487"/>
      <c r="V72" s="487"/>
      <c r="W72" s="487"/>
      <c r="X72" s="487"/>
      <c r="Y72" s="487"/>
      <c r="Z72" s="487"/>
      <c r="AA72" s="487"/>
      <c r="AB72" s="487"/>
      <c r="AC72" s="487"/>
      <c r="AD72" s="487"/>
      <c r="AE72" s="487"/>
      <c r="AF72" s="487"/>
      <c r="AG72" s="487"/>
      <c r="AH72" s="487"/>
      <c r="AI72" s="487"/>
      <c r="AJ72" s="487"/>
      <c r="AK72" s="487"/>
      <c r="AL72" s="487"/>
      <c r="AM72" s="487"/>
      <c r="AN72" s="487"/>
      <c r="AO72" s="487"/>
      <c r="AP72" s="487"/>
      <c r="AQ72" s="487"/>
      <c r="AR72" s="487"/>
      <c r="AS72" s="488"/>
    </row>
    <row r="73" spans="1:47" s="22" customFormat="1" ht="15.75" customHeight="1" thickBot="1" x14ac:dyDescent="0.35">
      <c r="A73" s="181"/>
      <c r="B73" s="11"/>
      <c r="C73" s="180" t="s">
        <v>49</v>
      </c>
      <c r="D73" s="93"/>
      <c r="E73" s="93"/>
      <c r="F73" s="93"/>
      <c r="G73" s="93"/>
      <c r="H73" s="93"/>
      <c r="I73" s="93"/>
      <c r="J73" s="93"/>
      <c r="K73" s="93"/>
      <c r="L73" s="93"/>
      <c r="M73" s="93"/>
      <c r="N73" s="93"/>
      <c r="O73" s="93"/>
      <c r="P73" s="501"/>
      <c r="Q73" s="501"/>
      <c r="R73" s="501"/>
      <c r="S73" s="501"/>
      <c r="T73" s="501"/>
      <c r="U73" s="501"/>
      <c r="V73" s="501"/>
      <c r="W73" s="501"/>
      <c r="X73" s="501"/>
      <c r="Y73" s="501"/>
      <c r="Z73" s="501"/>
      <c r="AA73" s="501"/>
      <c r="AB73" s="501"/>
      <c r="AC73" s="501"/>
      <c r="AD73" s="501"/>
      <c r="AE73" s="501"/>
      <c r="AF73" s="501"/>
      <c r="AG73" s="501"/>
      <c r="AH73" s="501"/>
      <c r="AI73" s="501"/>
      <c r="AJ73" s="501"/>
      <c r="AK73" s="501"/>
      <c r="AL73" s="501"/>
      <c r="AM73" s="501"/>
      <c r="AN73" s="71"/>
      <c r="AO73" s="72"/>
      <c r="AP73" s="72"/>
      <c r="AQ73" s="72"/>
      <c r="AR73" s="72"/>
      <c r="AS73" s="203"/>
      <c r="AT73" s="1"/>
      <c r="AU73" s="1"/>
    </row>
    <row r="74" spans="1:47" s="22" customFormat="1" ht="15.75" customHeight="1" thickTop="1" x14ac:dyDescent="0.25">
      <c r="A74" s="315" t="s">
        <v>68</v>
      </c>
      <c r="B74" s="302" t="s">
        <v>19</v>
      </c>
      <c r="C74" s="433" t="s">
        <v>67</v>
      </c>
      <c r="D74" s="209"/>
      <c r="E74" s="5" t="str">
        <f t="shared" ref="E74:E97" si="148">IF(D74*14=0,"",D74*14)</f>
        <v/>
      </c>
      <c r="F74" s="94"/>
      <c r="G74" s="5" t="str">
        <f t="shared" ref="G74:G97" si="149">IF(F74*14=0,"",F74*14)</f>
        <v/>
      </c>
      <c r="H74" s="94"/>
      <c r="I74" s="95"/>
      <c r="J74" s="46"/>
      <c r="K74" s="5" t="str">
        <f t="shared" ref="K74:K97" si="150">IF(J74*14=0,"",J74*14)</f>
        <v/>
      </c>
      <c r="L74" s="45"/>
      <c r="M74" s="5" t="str">
        <f t="shared" ref="M74:M97" si="151">IF(L74*14=0,"",L74*14)</f>
        <v/>
      </c>
      <c r="N74" s="45"/>
      <c r="O74" s="48"/>
      <c r="P74" s="45"/>
      <c r="Q74" s="5" t="str">
        <f t="shared" ref="Q74:Q97" si="152">IF(P74*14=0,"",P74*14)</f>
        <v/>
      </c>
      <c r="R74" s="45"/>
      <c r="S74" s="5" t="str">
        <f t="shared" ref="S74:S97" si="153">IF(R74*14=0,"",R74*14)</f>
        <v/>
      </c>
      <c r="T74" s="45"/>
      <c r="U74" s="47"/>
      <c r="V74" s="46"/>
      <c r="W74" s="5" t="str">
        <f t="shared" ref="W74:W97" si="154">IF(V74*14=0,"",V74*14)</f>
        <v/>
      </c>
      <c r="X74" s="45"/>
      <c r="Y74" s="5" t="str">
        <f t="shared" ref="Y74:Y97" si="155">IF(X74*14=0,"",X74*14)</f>
        <v/>
      </c>
      <c r="Z74" s="45"/>
      <c r="AA74" s="48"/>
      <c r="AB74" s="45"/>
      <c r="AC74" s="5" t="str">
        <f t="shared" ref="AC74:AC97" si="156">IF(AB74*14=0,"",AB74*14)</f>
        <v/>
      </c>
      <c r="AD74" s="45"/>
      <c r="AE74" s="5" t="str">
        <f t="shared" ref="AE74:AE97" si="157">IF(AD74*14=0,"",AD74*14)</f>
        <v/>
      </c>
      <c r="AF74" s="45"/>
      <c r="AG74" s="47"/>
      <c r="AH74" s="46"/>
      <c r="AI74" s="5" t="str">
        <f t="shared" ref="AI74:AI97" si="158">IF(AH74*14=0,"",AH74*14)</f>
        <v/>
      </c>
      <c r="AJ74" s="45"/>
      <c r="AK74" s="5" t="str">
        <f t="shared" ref="AK74:AK97" si="159">IF(AJ74*14=0,"",AJ74*14)</f>
        <v/>
      </c>
      <c r="AL74" s="45"/>
      <c r="AM74" s="48"/>
      <c r="AN74" s="504"/>
      <c r="AO74" s="504"/>
      <c r="AP74" s="504"/>
      <c r="AQ74" s="504"/>
      <c r="AR74" s="505"/>
      <c r="AS74" s="505"/>
      <c r="AT74" s="244" t="s">
        <v>249</v>
      </c>
      <c r="AU74" s="431" t="s">
        <v>266</v>
      </c>
    </row>
    <row r="75" spans="1:47" s="22" customFormat="1" ht="15.75" customHeight="1" x14ac:dyDescent="0.25">
      <c r="A75" s="316" t="s">
        <v>69</v>
      </c>
      <c r="B75" s="44" t="s">
        <v>19</v>
      </c>
      <c r="C75" s="208" t="s">
        <v>70</v>
      </c>
      <c r="D75" s="209"/>
      <c r="E75" s="5" t="str">
        <f t="shared" si="148"/>
        <v/>
      </c>
      <c r="F75" s="94"/>
      <c r="G75" s="5" t="str">
        <f t="shared" si="149"/>
        <v/>
      </c>
      <c r="H75" s="94"/>
      <c r="I75" s="95"/>
      <c r="J75" s="46"/>
      <c r="K75" s="5" t="str">
        <f t="shared" si="150"/>
        <v/>
      </c>
      <c r="L75" s="45"/>
      <c r="M75" s="5" t="str">
        <f t="shared" si="151"/>
        <v/>
      </c>
      <c r="N75" s="45"/>
      <c r="O75" s="48"/>
      <c r="P75" s="45"/>
      <c r="Q75" s="5" t="str">
        <f t="shared" si="152"/>
        <v/>
      </c>
      <c r="R75" s="45"/>
      <c r="S75" s="5" t="str">
        <f t="shared" si="153"/>
        <v/>
      </c>
      <c r="T75" s="45"/>
      <c r="U75" s="47"/>
      <c r="V75" s="46"/>
      <c r="W75" s="5" t="str">
        <f t="shared" si="154"/>
        <v/>
      </c>
      <c r="X75" s="45"/>
      <c r="Y75" s="5" t="str">
        <f t="shared" si="155"/>
        <v/>
      </c>
      <c r="Z75" s="45"/>
      <c r="AA75" s="48"/>
      <c r="AB75" s="45"/>
      <c r="AC75" s="5" t="str">
        <f t="shared" si="156"/>
        <v/>
      </c>
      <c r="AD75" s="45"/>
      <c r="AE75" s="5" t="str">
        <f t="shared" si="157"/>
        <v/>
      </c>
      <c r="AF75" s="45"/>
      <c r="AG75" s="47"/>
      <c r="AH75" s="46"/>
      <c r="AI75" s="5" t="str">
        <f t="shared" si="158"/>
        <v/>
      </c>
      <c r="AJ75" s="45"/>
      <c r="AK75" s="5" t="str">
        <f t="shared" si="159"/>
        <v/>
      </c>
      <c r="AL75" s="45"/>
      <c r="AM75" s="48"/>
      <c r="AN75" s="508"/>
      <c r="AO75" s="509"/>
      <c r="AP75" s="509"/>
      <c r="AQ75" s="510"/>
      <c r="AR75" s="511"/>
      <c r="AS75" s="512"/>
      <c r="AT75" s="244" t="s">
        <v>249</v>
      </c>
      <c r="AU75" s="309" t="s">
        <v>285</v>
      </c>
    </row>
    <row r="76" spans="1:47" s="22" customFormat="1" ht="15.75" customHeight="1" x14ac:dyDescent="0.25">
      <c r="A76" s="316" t="s">
        <v>71</v>
      </c>
      <c r="B76" s="303" t="s">
        <v>19</v>
      </c>
      <c r="C76" s="433" t="s">
        <v>72</v>
      </c>
      <c r="D76" s="209"/>
      <c r="E76" s="5" t="str">
        <f t="shared" si="148"/>
        <v/>
      </c>
      <c r="F76" s="94"/>
      <c r="G76" s="5" t="str">
        <f t="shared" si="149"/>
        <v/>
      </c>
      <c r="H76" s="94"/>
      <c r="I76" s="95"/>
      <c r="J76" s="46"/>
      <c r="K76" s="5" t="str">
        <f t="shared" si="150"/>
        <v/>
      </c>
      <c r="L76" s="45"/>
      <c r="M76" s="5" t="str">
        <f t="shared" si="151"/>
        <v/>
      </c>
      <c r="N76" s="45"/>
      <c r="O76" s="48"/>
      <c r="P76" s="45"/>
      <c r="Q76" s="5" t="str">
        <f t="shared" si="152"/>
        <v/>
      </c>
      <c r="R76" s="45"/>
      <c r="S76" s="5" t="str">
        <f t="shared" si="153"/>
        <v/>
      </c>
      <c r="T76" s="45"/>
      <c r="U76" s="47"/>
      <c r="V76" s="46"/>
      <c r="W76" s="5" t="str">
        <f t="shared" si="154"/>
        <v/>
      </c>
      <c r="X76" s="45"/>
      <c r="Y76" s="5" t="str">
        <f t="shared" si="155"/>
        <v/>
      </c>
      <c r="Z76" s="45"/>
      <c r="AA76" s="48"/>
      <c r="AB76" s="45"/>
      <c r="AC76" s="5" t="str">
        <f t="shared" si="156"/>
        <v/>
      </c>
      <c r="AD76" s="45"/>
      <c r="AE76" s="5" t="str">
        <f t="shared" si="157"/>
        <v/>
      </c>
      <c r="AF76" s="45"/>
      <c r="AG76" s="47"/>
      <c r="AH76" s="46"/>
      <c r="AI76" s="5" t="str">
        <f t="shared" si="158"/>
        <v/>
      </c>
      <c r="AJ76" s="45"/>
      <c r="AK76" s="5" t="str">
        <f t="shared" si="159"/>
        <v/>
      </c>
      <c r="AL76" s="45"/>
      <c r="AM76" s="48"/>
      <c r="AN76" s="508"/>
      <c r="AO76" s="509"/>
      <c r="AP76" s="509"/>
      <c r="AQ76" s="510"/>
      <c r="AR76" s="506"/>
      <c r="AS76" s="507"/>
      <c r="AT76" s="244" t="s">
        <v>249</v>
      </c>
      <c r="AU76" s="431" t="s">
        <v>382</v>
      </c>
    </row>
    <row r="77" spans="1:47" s="22" customFormat="1" ht="15.75" customHeight="1" x14ac:dyDescent="0.25">
      <c r="A77" s="316" t="s">
        <v>73</v>
      </c>
      <c r="B77" s="44" t="s">
        <v>19</v>
      </c>
      <c r="C77" s="208" t="s">
        <v>74</v>
      </c>
      <c r="D77" s="209"/>
      <c r="E77" s="5" t="str">
        <f t="shared" si="148"/>
        <v/>
      </c>
      <c r="F77" s="94"/>
      <c r="G77" s="5" t="str">
        <f t="shared" si="149"/>
        <v/>
      </c>
      <c r="H77" s="94"/>
      <c r="I77" s="95"/>
      <c r="J77" s="46"/>
      <c r="K77" s="5" t="str">
        <f t="shared" si="150"/>
        <v/>
      </c>
      <c r="L77" s="45"/>
      <c r="M77" s="5" t="str">
        <f t="shared" si="151"/>
        <v/>
      </c>
      <c r="N77" s="45"/>
      <c r="O77" s="48"/>
      <c r="P77" s="45"/>
      <c r="Q77" s="5" t="str">
        <f t="shared" si="152"/>
        <v/>
      </c>
      <c r="R77" s="45"/>
      <c r="S77" s="5" t="str">
        <f t="shared" si="153"/>
        <v/>
      </c>
      <c r="T77" s="45"/>
      <c r="U77" s="47"/>
      <c r="V77" s="46"/>
      <c r="W77" s="5" t="str">
        <f t="shared" si="154"/>
        <v/>
      </c>
      <c r="X77" s="45"/>
      <c r="Y77" s="5" t="str">
        <f t="shared" si="155"/>
        <v/>
      </c>
      <c r="Z77" s="45"/>
      <c r="AA77" s="48"/>
      <c r="AB77" s="45"/>
      <c r="AC77" s="5" t="str">
        <f t="shared" si="156"/>
        <v/>
      </c>
      <c r="AD77" s="45"/>
      <c r="AE77" s="5" t="str">
        <f t="shared" si="157"/>
        <v/>
      </c>
      <c r="AF77" s="45"/>
      <c r="AG77" s="47"/>
      <c r="AH77" s="46"/>
      <c r="AI77" s="5" t="str">
        <f t="shared" si="158"/>
        <v/>
      </c>
      <c r="AJ77" s="45"/>
      <c r="AK77" s="5" t="str">
        <f t="shared" si="159"/>
        <v/>
      </c>
      <c r="AL77" s="45"/>
      <c r="AM77" s="48"/>
      <c r="AN77" s="484"/>
      <c r="AO77" s="484"/>
      <c r="AP77" s="484"/>
      <c r="AQ77" s="484"/>
      <c r="AR77" s="485"/>
      <c r="AS77" s="485"/>
      <c r="AT77" s="244" t="s">
        <v>250</v>
      </c>
      <c r="AU77" s="309" t="s">
        <v>287</v>
      </c>
    </row>
    <row r="78" spans="1:47" s="22" customFormat="1" ht="15.75" customHeight="1" x14ac:dyDescent="0.25">
      <c r="A78" s="316" t="s">
        <v>75</v>
      </c>
      <c r="B78" s="44" t="s">
        <v>19</v>
      </c>
      <c r="C78" s="208" t="s">
        <v>76</v>
      </c>
      <c r="D78" s="209"/>
      <c r="E78" s="5" t="str">
        <f t="shared" si="148"/>
        <v/>
      </c>
      <c r="F78" s="94"/>
      <c r="G78" s="5" t="str">
        <f t="shared" si="149"/>
        <v/>
      </c>
      <c r="H78" s="94"/>
      <c r="I78" s="95"/>
      <c r="J78" s="46"/>
      <c r="K78" s="5" t="str">
        <f t="shared" si="150"/>
        <v/>
      </c>
      <c r="L78" s="45"/>
      <c r="M78" s="5" t="str">
        <f t="shared" si="151"/>
        <v/>
      </c>
      <c r="N78" s="45"/>
      <c r="O78" s="48"/>
      <c r="P78" s="45"/>
      <c r="Q78" s="5" t="str">
        <f t="shared" si="152"/>
        <v/>
      </c>
      <c r="R78" s="45"/>
      <c r="S78" s="5" t="str">
        <f t="shared" si="153"/>
        <v/>
      </c>
      <c r="T78" s="45"/>
      <c r="U78" s="47"/>
      <c r="V78" s="46"/>
      <c r="W78" s="5" t="str">
        <f t="shared" si="154"/>
        <v/>
      </c>
      <c r="X78" s="45"/>
      <c r="Y78" s="5" t="str">
        <f t="shared" si="155"/>
        <v/>
      </c>
      <c r="Z78" s="45"/>
      <c r="AA78" s="48"/>
      <c r="AB78" s="45"/>
      <c r="AC78" s="5" t="str">
        <f t="shared" si="156"/>
        <v/>
      </c>
      <c r="AD78" s="45"/>
      <c r="AE78" s="5" t="str">
        <f t="shared" si="157"/>
        <v/>
      </c>
      <c r="AF78" s="45"/>
      <c r="AG78" s="47"/>
      <c r="AH78" s="46"/>
      <c r="AI78" s="5" t="str">
        <f t="shared" si="158"/>
        <v/>
      </c>
      <c r="AJ78" s="45"/>
      <c r="AK78" s="5" t="str">
        <f t="shared" si="159"/>
        <v/>
      </c>
      <c r="AL78" s="45"/>
      <c r="AM78" s="48"/>
      <c r="AN78" s="491"/>
      <c r="AO78" s="492"/>
      <c r="AP78" s="492"/>
      <c r="AQ78" s="493"/>
      <c r="AR78" s="489"/>
      <c r="AS78" s="490"/>
      <c r="AT78" s="244" t="s">
        <v>250</v>
      </c>
      <c r="AU78" s="309" t="s">
        <v>287</v>
      </c>
    </row>
    <row r="79" spans="1:47" s="22" customFormat="1" ht="15.75" customHeight="1" x14ac:dyDescent="0.25">
      <c r="A79" s="316" t="s">
        <v>77</v>
      </c>
      <c r="B79" s="44" t="s">
        <v>19</v>
      </c>
      <c r="C79" s="219" t="s">
        <v>78</v>
      </c>
      <c r="D79" s="209"/>
      <c r="E79" s="5" t="str">
        <f t="shared" si="148"/>
        <v/>
      </c>
      <c r="F79" s="94"/>
      <c r="G79" s="5" t="str">
        <f t="shared" si="149"/>
        <v/>
      </c>
      <c r="H79" s="94"/>
      <c r="I79" s="95"/>
      <c r="J79" s="46"/>
      <c r="K79" s="5" t="str">
        <f t="shared" si="150"/>
        <v/>
      </c>
      <c r="L79" s="45"/>
      <c r="M79" s="5" t="str">
        <f t="shared" si="151"/>
        <v/>
      </c>
      <c r="N79" s="45"/>
      <c r="O79" s="48"/>
      <c r="P79" s="45"/>
      <c r="Q79" s="5" t="str">
        <f t="shared" si="152"/>
        <v/>
      </c>
      <c r="R79" s="45"/>
      <c r="S79" s="5" t="str">
        <f t="shared" si="153"/>
        <v/>
      </c>
      <c r="T79" s="45"/>
      <c r="U79" s="47"/>
      <c r="V79" s="46"/>
      <c r="W79" s="5" t="str">
        <f t="shared" si="154"/>
        <v/>
      </c>
      <c r="X79" s="45"/>
      <c r="Y79" s="5" t="str">
        <f t="shared" si="155"/>
        <v/>
      </c>
      <c r="Z79" s="45"/>
      <c r="AA79" s="48"/>
      <c r="AB79" s="45"/>
      <c r="AC79" s="5" t="str">
        <f t="shared" si="156"/>
        <v/>
      </c>
      <c r="AD79" s="45"/>
      <c r="AE79" s="5" t="str">
        <f t="shared" si="157"/>
        <v/>
      </c>
      <c r="AF79" s="45"/>
      <c r="AG79" s="47"/>
      <c r="AH79" s="46"/>
      <c r="AI79" s="5" t="str">
        <f t="shared" si="158"/>
        <v/>
      </c>
      <c r="AJ79" s="45"/>
      <c r="AK79" s="5" t="str">
        <f t="shared" si="159"/>
        <v/>
      </c>
      <c r="AL79" s="45"/>
      <c r="AM79" s="48"/>
      <c r="AN79" s="491"/>
      <c r="AO79" s="492"/>
      <c r="AP79" s="492"/>
      <c r="AQ79" s="493"/>
      <c r="AR79" s="489"/>
      <c r="AS79" s="490"/>
      <c r="AT79" s="244" t="s">
        <v>250</v>
      </c>
      <c r="AU79" s="309" t="s">
        <v>288</v>
      </c>
    </row>
    <row r="80" spans="1:47" s="22" customFormat="1" ht="15.75" customHeight="1" x14ac:dyDescent="0.25">
      <c r="A80" s="317" t="s">
        <v>82</v>
      </c>
      <c r="B80" s="44" t="s">
        <v>19</v>
      </c>
      <c r="C80" s="218" t="s">
        <v>79</v>
      </c>
      <c r="D80" s="209"/>
      <c r="E80" s="5" t="str">
        <f t="shared" si="148"/>
        <v/>
      </c>
      <c r="F80" s="94"/>
      <c r="G80" s="5" t="str">
        <f t="shared" si="149"/>
        <v/>
      </c>
      <c r="H80" s="94"/>
      <c r="I80" s="95"/>
      <c r="J80" s="46"/>
      <c r="K80" s="5" t="str">
        <f t="shared" si="150"/>
        <v/>
      </c>
      <c r="L80" s="45"/>
      <c r="M80" s="5" t="str">
        <f t="shared" si="151"/>
        <v/>
      </c>
      <c r="N80" s="45"/>
      <c r="O80" s="48"/>
      <c r="P80" s="45"/>
      <c r="Q80" s="5" t="str">
        <f t="shared" si="152"/>
        <v/>
      </c>
      <c r="R80" s="45"/>
      <c r="S80" s="5" t="str">
        <f t="shared" si="153"/>
        <v/>
      </c>
      <c r="T80" s="45"/>
      <c r="U80" s="47"/>
      <c r="V80" s="46"/>
      <c r="W80" s="5" t="str">
        <f t="shared" si="154"/>
        <v/>
      </c>
      <c r="X80" s="45"/>
      <c r="Y80" s="5" t="str">
        <f t="shared" si="155"/>
        <v/>
      </c>
      <c r="Z80" s="45"/>
      <c r="AA80" s="48"/>
      <c r="AB80" s="45"/>
      <c r="AC80" s="5" t="str">
        <f t="shared" si="156"/>
        <v/>
      </c>
      <c r="AD80" s="45"/>
      <c r="AE80" s="5" t="str">
        <f t="shared" si="157"/>
        <v/>
      </c>
      <c r="AF80" s="45"/>
      <c r="AG80" s="47"/>
      <c r="AH80" s="46"/>
      <c r="AI80" s="5" t="str">
        <f t="shared" si="158"/>
        <v/>
      </c>
      <c r="AJ80" s="45"/>
      <c r="AK80" s="5" t="str">
        <f t="shared" si="159"/>
        <v/>
      </c>
      <c r="AL80" s="45"/>
      <c r="AM80" s="48"/>
      <c r="AN80" s="491"/>
      <c r="AO80" s="492"/>
      <c r="AP80" s="492"/>
      <c r="AQ80" s="493"/>
      <c r="AR80" s="489"/>
      <c r="AS80" s="490"/>
      <c r="AT80" s="244" t="s">
        <v>251</v>
      </c>
      <c r="AU80" s="309" t="s">
        <v>290</v>
      </c>
    </row>
    <row r="81" spans="1:47" s="22" customFormat="1" ht="15.75" customHeight="1" x14ac:dyDescent="0.25">
      <c r="A81" s="317" t="s">
        <v>83</v>
      </c>
      <c r="B81" s="44" t="s">
        <v>19</v>
      </c>
      <c r="C81" s="435" t="s">
        <v>80</v>
      </c>
      <c r="D81" s="209"/>
      <c r="E81" s="5" t="str">
        <f t="shared" si="148"/>
        <v/>
      </c>
      <c r="F81" s="94"/>
      <c r="G81" s="5" t="str">
        <f t="shared" si="149"/>
        <v/>
      </c>
      <c r="H81" s="94"/>
      <c r="I81" s="95"/>
      <c r="J81" s="46"/>
      <c r="K81" s="5" t="str">
        <f t="shared" si="150"/>
        <v/>
      </c>
      <c r="L81" s="45"/>
      <c r="M81" s="5" t="str">
        <f t="shared" si="151"/>
        <v/>
      </c>
      <c r="N81" s="45"/>
      <c r="O81" s="48"/>
      <c r="P81" s="45"/>
      <c r="Q81" s="5" t="str">
        <f t="shared" si="152"/>
        <v/>
      </c>
      <c r="R81" s="45"/>
      <c r="S81" s="5" t="str">
        <f t="shared" si="153"/>
        <v/>
      </c>
      <c r="T81" s="45"/>
      <c r="U81" s="47"/>
      <c r="V81" s="46"/>
      <c r="W81" s="5" t="str">
        <f t="shared" si="154"/>
        <v/>
      </c>
      <c r="X81" s="45"/>
      <c r="Y81" s="5" t="str">
        <f t="shared" si="155"/>
        <v/>
      </c>
      <c r="Z81" s="45"/>
      <c r="AA81" s="48"/>
      <c r="AB81" s="45"/>
      <c r="AC81" s="5" t="str">
        <f t="shared" si="156"/>
        <v/>
      </c>
      <c r="AD81" s="45"/>
      <c r="AE81" s="5" t="str">
        <f t="shared" si="157"/>
        <v/>
      </c>
      <c r="AF81" s="45"/>
      <c r="AG81" s="47"/>
      <c r="AH81" s="46"/>
      <c r="AI81" s="5" t="str">
        <f t="shared" si="158"/>
        <v/>
      </c>
      <c r="AJ81" s="45"/>
      <c r="AK81" s="5" t="str">
        <f t="shared" si="159"/>
        <v/>
      </c>
      <c r="AL81" s="45"/>
      <c r="AM81" s="48"/>
      <c r="AN81" s="491"/>
      <c r="AO81" s="492"/>
      <c r="AP81" s="492"/>
      <c r="AQ81" s="493"/>
      <c r="AR81" s="489"/>
      <c r="AS81" s="490"/>
      <c r="AT81" s="244" t="s">
        <v>251</v>
      </c>
      <c r="AU81" s="431" t="s">
        <v>384</v>
      </c>
    </row>
    <row r="82" spans="1:47" s="22" customFormat="1" ht="15.75" customHeight="1" x14ac:dyDescent="0.25">
      <c r="A82" s="317" t="s">
        <v>84</v>
      </c>
      <c r="B82" s="304" t="s">
        <v>19</v>
      </c>
      <c r="C82" s="217" t="s">
        <v>81</v>
      </c>
      <c r="D82" s="209"/>
      <c r="E82" s="5" t="str">
        <f t="shared" si="148"/>
        <v/>
      </c>
      <c r="F82" s="94"/>
      <c r="G82" s="5" t="str">
        <f t="shared" si="149"/>
        <v/>
      </c>
      <c r="H82" s="94"/>
      <c r="I82" s="95"/>
      <c r="J82" s="46"/>
      <c r="K82" s="5" t="str">
        <f t="shared" si="150"/>
        <v/>
      </c>
      <c r="L82" s="45"/>
      <c r="M82" s="5" t="str">
        <f t="shared" si="151"/>
        <v/>
      </c>
      <c r="N82" s="45"/>
      <c r="O82" s="48"/>
      <c r="P82" s="45"/>
      <c r="Q82" s="5" t="str">
        <f t="shared" si="152"/>
        <v/>
      </c>
      <c r="R82" s="45"/>
      <c r="S82" s="5" t="str">
        <f t="shared" si="153"/>
        <v/>
      </c>
      <c r="T82" s="45"/>
      <c r="U82" s="47"/>
      <c r="V82" s="46"/>
      <c r="W82" s="5" t="str">
        <f t="shared" si="154"/>
        <v/>
      </c>
      <c r="X82" s="45"/>
      <c r="Y82" s="5" t="str">
        <f t="shared" si="155"/>
        <v/>
      </c>
      <c r="Z82" s="45"/>
      <c r="AA82" s="48"/>
      <c r="AB82" s="45"/>
      <c r="AC82" s="5" t="str">
        <f t="shared" si="156"/>
        <v/>
      </c>
      <c r="AD82" s="45"/>
      <c r="AE82" s="5" t="str">
        <f t="shared" si="157"/>
        <v/>
      </c>
      <c r="AF82" s="45"/>
      <c r="AG82" s="47"/>
      <c r="AH82" s="46"/>
      <c r="AI82" s="5" t="str">
        <f t="shared" si="158"/>
        <v/>
      </c>
      <c r="AJ82" s="45"/>
      <c r="AK82" s="5" t="str">
        <f t="shared" si="159"/>
        <v/>
      </c>
      <c r="AL82" s="45"/>
      <c r="AM82" s="48"/>
      <c r="AN82" s="491"/>
      <c r="AO82" s="492"/>
      <c r="AP82" s="492"/>
      <c r="AQ82" s="493"/>
      <c r="AR82" s="489"/>
      <c r="AS82" s="490"/>
      <c r="AT82" s="244" t="s">
        <v>251</v>
      </c>
      <c r="AU82" s="309" t="s">
        <v>289</v>
      </c>
    </row>
    <row r="83" spans="1:47" s="22" customFormat="1" ht="15.75" customHeight="1" x14ac:dyDescent="0.25">
      <c r="A83" s="317" t="s">
        <v>88</v>
      </c>
      <c r="B83" s="44" t="s">
        <v>19</v>
      </c>
      <c r="C83" s="358" t="s">
        <v>85</v>
      </c>
      <c r="D83" s="209"/>
      <c r="E83" s="5" t="str">
        <f t="shared" si="148"/>
        <v/>
      </c>
      <c r="F83" s="94"/>
      <c r="G83" s="5" t="str">
        <f t="shared" si="149"/>
        <v/>
      </c>
      <c r="H83" s="94"/>
      <c r="I83" s="95"/>
      <c r="J83" s="46"/>
      <c r="K83" s="5" t="str">
        <f t="shared" si="150"/>
        <v/>
      </c>
      <c r="L83" s="45"/>
      <c r="M83" s="5" t="str">
        <f t="shared" si="151"/>
        <v/>
      </c>
      <c r="N83" s="45"/>
      <c r="O83" s="48"/>
      <c r="P83" s="45"/>
      <c r="Q83" s="5" t="str">
        <f t="shared" si="152"/>
        <v/>
      </c>
      <c r="R83" s="45"/>
      <c r="S83" s="5" t="str">
        <f t="shared" si="153"/>
        <v/>
      </c>
      <c r="T83" s="45"/>
      <c r="U83" s="47"/>
      <c r="V83" s="46"/>
      <c r="W83" s="5" t="str">
        <f t="shared" si="154"/>
        <v/>
      </c>
      <c r="X83" s="45"/>
      <c r="Y83" s="5" t="str">
        <f t="shared" si="155"/>
        <v/>
      </c>
      <c r="Z83" s="45"/>
      <c r="AA83" s="48"/>
      <c r="AB83" s="45"/>
      <c r="AC83" s="5" t="str">
        <f t="shared" si="156"/>
        <v/>
      </c>
      <c r="AD83" s="45"/>
      <c r="AE83" s="5" t="str">
        <f t="shared" si="157"/>
        <v/>
      </c>
      <c r="AF83" s="45"/>
      <c r="AG83" s="47"/>
      <c r="AH83" s="46"/>
      <c r="AI83" s="5" t="str">
        <f t="shared" si="158"/>
        <v/>
      </c>
      <c r="AJ83" s="45"/>
      <c r="AK83" s="5" t="str">
        <f t="shared" si="159"/>
        <v/>
      </c>
      <c r="AL83" s="45"/>
      <c r="AM83" s="48"/>
      <c r="AN83" s="491"/>
      <c r="AO83" s="492"/>
      <c r="AP83" s="492"/>
      <c r="AQ83" s="493"/>
      <c r="AR83" s="489"/>
      <c r="AS83" s="490"/>
      <c r="AT83" s="244" t="s">
        <v>251</v>
      </c>
      <c r="AU83" s="309" t="s">
        <v>289</v>
      </c>
    </row>
    <row r="84" spans="1:47" s="22" customFormat="1" ht="15.75" customHeight="1" x14ac:dyDescent="0.25">
      <c r="A84" s="317" t="s">
        <v>89</v>
      </c>
      <c r="B84" s="44" t="s">
        <v>19</v>
      </c>
      <c r="C84" s="358" t="s">
        <v>86</v>
      </c>
      <c r="D84" s="209"/>
      <c r="E84" s="5" t="str">
        <f t="shared" si="148"/>
        <v/>
      </c>
      <c r="F84" s="94"/>
      <c r="G84" s="5" t="str">
        <f t="shared" si="149"/>
        <v/>
      </c>
      <c r="H84" s="94"/>
      <c r="I84" s="95"/>
      <c r="J84" s="46"/>
      <c r="K84" s="5" t="str">
        <f t="shared" si="150"/>
        <v/>
      </c>
      <c r="L84" s="45"/>
      <c r="M84" s="5" t="str">
        <f t="shared" si="151"/>
        <v/>
      </c>
      <c r="N84" s="45"/>
      <c r="O84" s="48"/>
      <c r="P84" s="45"/>
      <c r="Q84" s="5" t="str">
        <f t="shared" si="152"/>
        <v/>
      </c>
      <c r="R84" s="45"/>
      <c r="S84" s="5" t="str">
        <f t="shared" si="153"/>
        <v/>
      </c>
      <c r="T84" s="45"/>
      <c r="U84" s="47"/>
      <c r="V84" s="46"/>
      <c r="W84" s="5" t="str">
        <f t="shared" si="154"/>
        <v/>
      </c>
      <c r="X84" s="45"/>
      <c r="Y84" s="5" t="str">
        <f t="shared" si="155"/>
        <v/>
      </c>
      <c r="Z84" s="45"/>
      <c r="AA84" s="48"/>
      <c r="AB84" s="45"/>
      <c r="AC84" s="5" t="str">
        <f t="shared" si="156"/>
        <v/>
      </c>
      <c r="AD84" s="45"/>
      <c r="AE84" s="5" t="str">
        <f t="shared" si="157"/>
        <v/>
      </c>
      <c r="AF84" s="45"/>
      <c r="AG84" s="47"/>
      <c r="AH84" s="46"/>
      <c r="AI84" s="5" t="str">
        <f t="shared" si="158"/>
        <v/>
      </c>
      <c r="AJ84" s="45"/>
      <c r="AK84" s="5" t="str">
        <f t="shared" si="159"/>
        <v/>
      </c>
      <c r="AL84" s="45"/>
      <c r="AM84" s="48"/>
      <c r="AN84" s="491"/>
      <c r="AO84" s="492"/>
      <c r="AP84" s="492"/>
      <c r="AQ84" s="493"/>
      <c r="AR84" s="489"/>
      <c r="AS84" s="490"/>
      <c r="AT84" s="244" t="s">
        <v>251</v>
      </c>
      <c r="AU84" s="309" t="s">
        <v>290</v>
      </c>
    </row>
    <row r="85" spans="1:47" s="22" customFormat="1" ht="15.75" customHeight="1" x14ac:dyDescent="0.25">
      <c r="A85" s="317" t="s">
        <v>90</v>
      </c>
      <c r="B85" s="44" t="s">
        <v>19</v>
      </c>
      <c r="C85" s="416" t="s">
        <v>87</v>
      </c>
      <c r="D85" s="209"/>
      <c r="E85" s="5" t="str">
        <f t="shared" si="148"/>
        <v/>
      </c>
      <c r="F85" s="94"/>
      <c r="G85" s="5" t="str">
        <f t="shared" si="149"/>
        <v/>
      </c>
      <c r="H85" s="94"/>
      <c r="I85" s="95"/>
      <c r="J85" s="46"/>
      <c r="K85" s="5" t="str">
        <f t="shared" si="150"/>
        <v/>
      </c>
      <c r="L85" s="45"/>
      <c r="M85" s="5" t="str">
        <f t="shared" si="151"/>
        <v/>
      </c>
      <c r="N85" s="45"/>
      <c r="O85" s="48"/>
      <c r="P85" s="45"/>
      <c r="Q85" s="5" t="str">
        <f t="shared" si="152"/>
        <v/>
      </c>
      <c r="R85" s="45"/>
      <c r="S85" s="5" t="str">
        <f t="shared" si="153"/>
        <v/>
      </c>
      <c r="T85" s="45"/>
      <c r="U85" s="47"/>
      <c r="V85" s="46"/>
      <c r="W85" s="5" t="str">
        <f t="shared" si="154"/>
        <v/>
      </c>
      <c r="X85" s="45"/>
      <c r="Y85" s="5" t="str">
        <f t="shared" si="155"/>
        <v/>
      </c>
      <c r="Z85" s="45"/>
      <c r="AA85" s="48"/>
      <c r="AB85" s="45"/>
      <c r="AC85" s="5" t="str">
        <f t="shared" si="156"/>
        <v/>
      </c>
      <c r="AD85" s="45"/>
      <c r="AE85" s="5" t="str">
        <f t="shared" si="157"/>
        <v/>
      </c>
      <c r="AF85" s="45"/>
      <c r="AG85" s="47"/>
      <c r="AH85" s="46"/>
      <c r="AI85" s="5" t="str">
        <f t="shared" si="158"/>
        <v/>
      </c>
      <c r="AJ85" s="45"/>
      <c r="AK85" s="5" t="str">
        <f t="shared" si="159"/>
        <v/>
      </c>
      <c r="AL85" s="45"/>
      <c r="AM85" s="48"/>
      <c r="AN85" s="491"/>
      <c r="AO85" s="492"/>
      <c r="AP85" s="492"/>
      <c r="AQ85" s="493"/>
      <c r="AR85" s="489"/>
      <c r="AS85" s="490"/>
      <c r="AT85" s="244" t="s">
        <v>251</v>
      </c>
      <c r="AU85" s="309" t="s">
        <v>291</v>
      </c>
    </row>
    <row r="86" spans="1:47" s="22" customFormat="1" ht="15.75" customHeight="1" x14ac:dyDescent="0.25">
      <c r="A86" s="417" t="s">
        <v>93</v>
      </c>
      <c r="B86" s="44" t="s">
        <v>19</v>
      </c>
      <c r="C86" s="358" t="s">
        <v>91</v>
      </c>
      <c r="D86" s="209"/>
      <c r="E86" s="5" t="str">
        <f t="shared" si="148"/>
        <v/>
      </c>
      <c r="F86" s="94"/>
      <c r="G86" s="5" t="str">
        <f t="shared" si="149"/>
        <v/>
      </c>
      <c r="H86" s="94"/>
      <c r="I86" s="95"/>
      <c r="J86" s="46"/>
      <c r="K86" s="5" t="str">
        <f t="shared" si="150"/>
        <v/>
      </c>
      <c r="L86" s="45"/>
      <c r="M86" s="5" t="str">
        <f t="shared" si="151"/>
        <v/>
      </c>
      <c r="N86" s="45"/>
      <c r="O86" s="48"/>
      <c r="P86" s="45"/>
      <c r="Q86" s="5" t="str">
        <f t="shared" si="152"/>
        <v/>
      </c>
      <c r="R86" s="45"/>
      <c r="S86" s="5" t="str">
        <f t="shared" si="153"/>
        <v/>
      </c>
      <c r="T86" s="45"/>
      <c r="U86" s="47"/>
      <c r="V86" s="46"/>
      <c r="W86" s="5" t="str">
        <f t="shared" si="154"/>
        <v/>
      </c>
      <c r="X86" s="45"/>
      <c r="Y86" s="5" t="str">
        <f t="shared" si="155"/>
        <v/>
      </c>
      <c r="Z86" s="45"/>
      <c r="AA86" s="48"/>
      <c r="AB86" s="45"/>
      <c r="AC86" s="5" t="str">
        <f t="shared" si="156"/>
        <v/>
      </c>
      <c r="AD86" s="45"/>
      <c r="AE86" s="5" t="str">
        <f t="shared" si="157"/>
        <v/>
      </c>
      <c r="AF86" s="45"/>
      <c r="AG86" s="47"/>
      <c r="AH86" s="46"/>
      <c r="AI86" s="5" t="str">
        <f t="shared" si="158"/>
        <v/>
      </c>
      <c r="AJ86" s="45"/>
      <c r="AK86" s="5" t="str">
        <f t="shared" si="159"/>
        <v/>
      </c>
      <c r="AL86" s="45"/>
      <c r="AM86" s="48"/>
      <c r="AN86" s="491"/>
      <c r="AO86" s="492"/>
      <c r="AP86" s="492"/>
      <c r="AQ86" s="493"/>
      <c r="AR86" s="489"/>
      <c r="AS86" s="490"/>
      <c r="AT86" s="244" t="s">
        <v>250</v>
      </c>
      <c r="AU86" s="309" t="s">
        <v>288</v>
      </c>
    </row>
    <row r="87" spans="1:47" s="22" customFormat="1" ht="15.75" customHeight="1" x14ac:dyDescent="0.25">
      <c r="A87" s="417" t="s">
        <v>94</v>
      </c>
      <c r="B87" s="44" t="s">
        <v>19</v>
      </c>
      <c r="C87" s="416" t="s">
        <v>92</v>
      </c>
      <c r="D87" s="209"/>
      <c r="E87" s="5" t="str">
        <f t="shared" si="148"/>
        <v/>
      </c>
      <c r="F87" s="94"/>
      <c r="G87" s="5" t="str">
        <f t="shared" si="149"/>
        <v/>
      </c>
      <c r="H87" s="94"/>
      <c r="I87" s="95"/>
      <c r="J87" s="46"/>
      <c r="K87" s="5" t="str">
        <f t="shared" si="150"/>
        <v/>
      </c>
      <c r="L87" s="45"/>
      <c r="M87" s="5" t="str">
        <f t="shared" si="151"/>
        <v/>
      </c>
      <c r="N87" s="45"/>
      <c r="O87" s="48"/>
      <c r="P87" s="45"/>
      <c r="Q87" s="5" t="str">
        <f t="shared" si="152"/>
        <v/>
      </c>
      <c r="R87" s="45"/>
      <c r="S87" s="5" t="str">
        <f t="shared" si="153"/>
        <v/>
      </c>
      <c r="T87" s="45"/>
      <c r="U87" s="47"/>
      <c r="V87" s="46"/>
      <c r="W87" s="5" t="str">
        <f t="shared" si="154"/>
        <v/>
      </c>
      <c r="X87" s="45"/>
      <c r="Y87" s="5" t="str">
        <f t="shared" si="155"/>
        <v/>
      </c>
      <c r="Z87" s="45"/>
      <c r="AA87" s="48"/>
      <c r="AB87" s="45"/>
      <c r="AC87" s="5" t="str">
        <f t="shared" si="156"/>
        <v/>
      </c>
      <c r="AD87" s="45"/>
      <c r="AE87" s="5" t="str">
        <f t="shared" si="157"/>
        <v/>
      </c>
      <c r="AF87" s="45"/>
      <c r="AG87" s="47"/>
      <c r="AH87" s="46"/>
      <c r="AI87" s="5" t="str">
        <f t="shared" si="158"/>
        <v/>
      </c>
      <c r="AJ87" s="45"/>
      <c r="AK87" s="5" t="str">
        <f t="shared" si="159"/>
        <v/>
      </c>
      <c r="AL87" s="45"/>
      <c r="AM87" s="48"/>
      <c r="AN87" s="491"/>
      <c r="AO87" s="492"/>
      <c r="AP87" s="492"/>
      <c r="AQ87" s="493"/>
      <c r="AR87" s="489"/>
      <c r="AS87" s="490"/>
      <c r="AT87" s="244" t="s">
        <v>250</v>
      </c>
      <c r="AU87" s="309" t="s">
        <v>288</v>
      </c>
    </row>
    <row r="88" spans="1:47" s="22" customFormat="1" ht="15.75" customHeight="1" x14ac:dyDescent="0.25">
      <c r="A88" s="316" t="s">
        <v>312</v>
      </c>
      <c r="B88" s="44" t="s">
        <v>19</v>
      </c>
      <c r="C88" s="208" t="s">
        <v>252</v>
      </c>
      <c r="D88" s="209"/>
      <c r="E88" s="5" t="str">
        <f t="shared" si="148"/>
        <v/>
      </c>
      <c r="F88" s="94"/>
      <c r="G88" s="5" t="str">
        <f t="shared" si="149"/>
        <v/>
      </c>
      <c r="H88" s="94"/>
      <c r="I88" s="95"/>
      <c r="J88" s="46"/>
      <c r="K88" s="5" t="str">
        <f t="shared" si="150"/>
        <v/>
      </c>
      <c r="L88" s="45"/>
      <c r="M88" s="5" t="str">
        <f t="shared" si="151"/>
        <v/>
      </c>
      <c r="N88" s="45"/>
      <c r="O88" s="48"/>
      <c r="P88" s="45"/>
      <c r="Q88" s="5" t="str">
        <f t="shared" si="152"/>
        <v/>
      </c>
      <c r="R88" s="45"/>
      <c r="S88" s="5" t="str">
        <f t="shared" si="153"/>
        <v/>
      </c>
      <c r="T88" s="45"/>
      <c r="U88" s="47"/>
      <c r="V88" s="46"/>
      <c r="W88" s="5" t="str">
        <f t="shared" si="154"/>
        <v/>
      </c>
      <c r="X88" s="45"/>
      <c r="Y88" s="5" t="str">
        <f t="shared" si="155"/>
        <v/>
      </c>
      <c r="Z88" s="45"/>
      <c r="AA88" s="48"/>
      <c r="AB88" s="45"/>
      <c r="AC88" s="5" t="str">
        <f t="shared" si="156"/>
        <v/>
      </c>
      <c r="AD88" s="45"/>
      <c r="AE88" s="5" t="str">
        <f t="shared" si="157"/>
        <v/>
      </c>
      <c r="AF88" s="45"/>
      <c r="AG88" s="47"/>
      <c r="AH88" s="46"/>
      <c r="AI88" s="5" t="str">
        <f t="shared" si="158"/>
        <v/>
      </c>
      <c r="AJ88" s="45"/>
      <c r="AK88" s="5" t="str">
        <f t="shared" si="159"/>
        <v/>
      </c>
      <c r="AL88" s="45"/>
      <c r="AM88" s="48"/>
      <c r="AN88" s="491"/>
      <c r="AO88" s="492"/>
      <c r="AP88" s="492"/>
      <c r="AQ88" s="493"/>
      <c r="AR88" s="489"/>
      <c r="AS88" s="490"/>
      <c r="AT88" s="307" t="s">
        <v>313</v>
      </c>
      <c r="AU88" s="309" t="s">
        <v>314</v>
      </c>
    </row>
    <row r="89" spans="1:47" s="22" customFormat="1" ht="15.75" customHeight="1" x14ac:dyDescent="0.25">
      <c r="A89" s="316" t="s">
        <v>302</v>
      </c>
      <c r="B89" s="44" t="s">
        <v>19</v>
      </c>
      <c r="C89" s="208" t="s">
        <v>255</v>
      </c>
      <c r="D89" s="209"/>
      <c r="E89" s="5" t="str">
        <f t="shared" si="148"/>
        <v/>
      </c>
      <c r="F89" s="94"/>
      <c r="G89" s="5" t="str">
        <f t="shared" si="149"/>
        <v/>
      </c>
      <c r="H89" s="94"/>
      <c r="I89" s="95"/>
      <c r="J89" s="46"/>
      <c r="K89" s="5" t="str">
        <f t="shared" si="150"/>
        <v/>
      </c>
      <c r="L89" s="45"/>
      <c r="M89" s="5" t="str">
        <f t="shared" si="151"/>
        <v/>
      </c>
      <c r="N89" s="45"/>
      <c r="O89" s="48"/>
      <c r="P89" s="45"/>
      <c r="Q89" s="5" t="str">
        <f t="shared" si="152"/>
        <v/>
      </c>
      <c r="R89" s="45"/>
      <c r="S89" s="5" t="str">
        <f t="shared" si="153"/>
        <v/>
      </c>
      <c r="T89" s="45"/>
      <c r="U89" s="47"/>
      <c r="V89" s="46"/>
      <c r="W89" s="5" t="str">
        <f t="shared" si="154"/>
        <v/>
      </c>
      <c r="X89" s="45"/>
      <c r="Y89" s="5" t="str">
        <f t="shared" si="155"/>
        <v/>
      </c>
      <c r="Z89" s="45"/>
      <c r="AA89" s="48"/>
      <c r="AB89" s="45"/>
      <c r="AC89" s="5" t="str">
        <f t="shared" si="156"/>
        <v/>
      </c>
      <c r="AD89" s="45"/>
      <c r="AE89" s="5" t="str">
        <f t="shared" si="157"/>
        <v/>
      </c>
      <c r="AF89" s="45"/>
      <c r="AG89" s="47"/>
      <c r="AH89" s="46"/>
      <c r="AI89" s="5" t="str">
        <f t="shared" si="158"/>
        <v/>
      </c>
      <c r="AJ89" s="45"/>
      <c r="AK89" s="5" t="str">
        <f t="shared" si="159"/>
        <v/>
      </c>
      <c r="AL89" s="45"/>
      <c r="AM89" s="48"/>
      <c r="AN89" s="491"/>
      <c r="AO89" s="492"/>
      <c r="AP89" s="492"/>
      <c r="AQ89" s="493"/>
      <c r="AR89" s="489"/>
      <c r="AS89" s="490"/>
      <c r="AT89" s="244" t="s">
        <v>251</v>
      </c>
      <c r="AU89" s="309" t="s">
        <v>291</v>
      </c>
    </row>
    <row r="90" spans="1:47" s="22" customFormat="1" ht="15.75" customHeight="1" x14ac:dyDescent="0.25">
      <c r="A90" s="316" t="s">
        <v>303</v>
      </c>
      <c r="B90" s="44" t="s">
        <v>19</v>
      </c>
      <c r="C90" s="208" t="s">
        <v>256</v>
      </c>
      <c r="D90" s="209"/>
      <c r="E90" s="5" t="str">
        <f t="shared" si="148"/>
        <v/>
      </c>
      <c r="F90" s="94"/>
      <c r="G90" s="5" t="str">
        <f t="shared" si="149"/>
        <v/>
      </c>
      <c r="H90" s="94"/>
      <c r="I90" s="95"/>
      <c r="J90" s="46"/>
      <c r="K90" s="5" t="str">
        <f t="shared" si="150"/>
        <v/>
      </c>
      <c r="L90" s="45"/>
      <c r="M90" s="5" t="str">
        <f t="shared" si="151"/>
        <v/>
      </c>
      <c r="N90" s="45"/>
      <c r="O90" s="48"/>
      <c r="P90" s="45"/>
      <c r="Q90" s="5" t="str">
        <f t="shared" si="152"/>
        <v/>
      </c>
      <c r="R90" s="45"/>
      <c r="S90" s="5" t="str">
        <f t="shared" si="153"/>
        <v/>
      </c>
      <c r="T90" s="45"/>
      <c r="U90" s="47"/>
      <c r="V90" s="46"/>
      <c r="W90" s="5" t="str">
        <f t="shared" si="154"/>
        <v/>
      </c>
      <c r="X90" s="45"/>
      <c r="Y90" s="5" t="str">
        <f t="shared" si="155"/>
        <v/>
      </c>
      <c r="Z90" s="45"/>
      <c r="AA90" s="48"/>
      <c r="AB90" s="45"/>
      <c r="AC90" s="5" t="str">
        <f t="shared" si="156"/>
        <v/>
      </c>
      <c r="AD90" s="45"/>
      <c r="AE90" s="5" t="str">
        <f t="shared" si="157"/>
        <v/>
      </c>
      <c r="AF90" s="45"/>
      <c r="AG90" s="47"/>
      <c r="AH90" s="46"/>
      <c r="AI90" s="5" t="str">
        <f t="shared" si="158"/>
        <v/>
      </c>
      <c r="AJ90" s="45"/>
      <c r="AK90" s="5" t="str">
        <f t="shared" si="159"/>
        <v/>
      </c>
      <c r="AL90" s="45"/>
      <c r="AM90" s="48"/>
      <c r="AN90" s="491"/>
      <c r="AO90" s="492"/>
      <c r="AP90" s="492"/>
      <c r="AQ90" s="493"/>
      <c r="AR90" s="489"/>
      <c r="AS90" s="490"/>
      <c r="AT90" s="244" t="s">
        <v>251</v>
      </c>
      <c r="AU90" s="186" t="s">
        <v>283</v>
      </c>
    </row>
    <row r="91" spans="1:47" s="22" customFormat="1" ht="15.75" customHeight="1" x14ac:dyDescent="0.3">
      <c r="A91" s="316"/>
      <c r="B91" s="49"/>
      <c r="C91" s="208"/>
      <c r="D91" s="209"/>
      <c r="E91" s="5" t="str">
        <f t="shared" si="148"/>
        <v/>
      </c>
      <c r="F91" s="94"/>
      <c r="G91" s="5" t="str">
        <f t="shared" si="149"/>
        <v/>
      </c>
      <c r="H91" s="94"/>
      <c r="I91" s="95"/>
      <c r="J91" s="46"/>
      <c r="K91" s="5" t="str">
        <f t="shared" si="150"/>
        <v/>
      </c>
      <c r="L91" s="45"/>
      <c r="M91" s="5" t="str">
        <f t="shared" si="151"/>
        <v/>
      </c>
      <c r="N91" s="45"/>
      <c r="O91" s="48"/>
      <c r="P91" s="45"/>
      <c r="Q91" s="5" t="str">
        <f t="shared" si="152"/>
        <v/>
      </c>
      <c r="R91" s="45"/>
      <c r="S91" s="5" t="str">
        <f t="shared" si="153"/>
        <v/>
      </c>
      <c r="T91" s="45"/>
      <c r="U91" s="47"/>
      <c r="V91" s="46"/>
      <c r="W91" s="5" t="str">
        <f t="shared" si="154"/>
        <v/>
      </c>
      <c r="X91" s="45"/>
      <c r="Y91" s="5" t="str">
        <f t="shared" si="155"/>
        <v/>
      </c>
      <c r="Z91" s="45"/>
      <c r="AA91" s="48"/>
      <c r="AB91" s="45"/>
      <c r="AC91" s="5" t="str">
        <f t="shared" si="156"/>
        <v/>
      </c>
      <c r="AD91" s="45"/>
      <c r="AE91" s="5" t="str">
        <f t="shared" si="157"/>
        <v/>
      </c>
      <c r="AF91" s="45"/>
      <c r="AG91" s="47"/>
      <c r="AH91" s="46"/>
      <c r="AI91" s="5" t="str">
        <f t="shared" si="158"/>
        <v/>
      </c>
      <c r="AJ91" s="45"/>
      <c r="AK91" s="5" t="str">
        <f t="shared" si="159"/>
        <v/>
      </c>
      <c r="AL91" s="45"/>
      <c r="AM91" s="48"/>
      <c r="AN91" s="491"/>
      <c r="AO91" s="492"/>
      <c r="AP91" s="492"/>
      <c r="AQ91" s="493"/>
      <c r="AR91" s="489"/>
      <c r="AS91" s="490"/>
      <c r="AT91" s="308"/>
      <c r="AU91" s="309"/>
    </row>
    <row r="92" spans="1:47" s="22" customFormat="1" ht="15.75" customHeight="1" x14ac:dyDescent="0.3">
      <c r="A92" s="316"/>
      <c r="B92" s="49"/>
      <c r="C92" s="208"/>
      <c r="D92" s="209"/>
      <c r="E92" s="5" t="str">
        <f t="shared" si="148"/>
        <v/>
      </c>
      <c r="F92" s="94"/>
      <c r="G92" s="5" t="str">
        <f t="shared" si="149"/>
        <v/>
      </c>
      <c r="H92" s="94"/>
      <c r="I92" s="95"/>
      <c r="J92" s="46"/>
      <c r="K92" s="5" t="str">
        <f t="shared" si="150"/>
        <v/>
      </c>
      <c r="L92" s="45"/>
      <c r="M92" s="5" t="str">
        <f t="shared" si="151"/>
        <v/>
      </c>
      <c r="N92" s="45"/>
      <c r="O92" s="48"/>
      <c r="P92" s="45"/>
      <c r="Q92" s="5" t="str">
        <f t="shared" si="152"/>
        <v/>
      </c>
      <c r="R92" s="45"/>
      <c r="S92" s="5" t="str">
        <f t="shared" si="153"/>
        <v/>
      </c>
      <c r="T92" s="45"/>
      <c r="U92" s="47"/>
      <c r="V92" s="46"/>
      <c r="W92" s="5" t="str">
        <f t="shared" si="154"/>
        <v/>
      </c>
      <c r="X92" s="45"/>
      <c r="Y92" s="5" t="str">
        <f t="shared" si="155"/>
        <v/>
      </c>
      <c r="Z92" s="45"/>
      <c r="AA92" s="48"/>
      <c r="AB92" s="45"/>
      <c r="AC92" s="5" t="str">
        <f t="shared" si="156"/>
        <v/>
      </c>
      <c r="AD92" s="45"/>
      <c r="AE92" s="5" t="str">
        <f t="shared" si="157"/>
        <v/>
      </c>
      <c r="AF92" s="45"/>
      <c r="AG92" s="47"/>
      <c r="AH92" s="46"/>
      <c r="AI92" s="5" t="str">
        <f t="shared" si="158"/>
        <v/>
      </c>
      <c r="AJ92" s="45"/>
      <c r="AK92" s="5" t="str">
        <f t="shared" si="159"/>
        <v/>
      </c>
      <c r="AL92" s="45"/>
      <c r="AM92" s="48"/>
      <c r="AN92" s="491"/>
      <c r="AO92" s="492"/>
      <c r="AP92" s="492"/>
      <c r="AQ92" s="493"/>
      <c r="AR92" s="489"/>
      <c r="AS92" s="490"/>
      <c r="AT92" s="308"/>
      <c r="AU92" s="309"/>
    </row>
    <row r="93" spans="1:47" s="22" customFormat="1" ht="15.75" customHeight="1" x14ac:dyDescent="0.3">
      <c r="A93" s="316"/>
      <c r="B93" s="59"/>
      <c r="C93" s="208"/>
      <c r="D93" s="209"/>
      <c r="E93" s="5" t="str">
        <f t="shared" si="148"/>
        <v/>
      </c>
      <c r="F93" s="94"/>
      <c r="G93" s="5" t="str">
        <f t="shared" si="149"/>
        <v/>
      </c>
      <c r="H93" s="94"/>
      <c r="I93" s="95"/>
      <c r="J93" s="46"/>
      <c r="K93" s="5" t="str">
        <f t="shared" si="150"/>
        <v/>
      </c>
      <c r="L93" s="45"/>
      <c r="M93" s="5" t="str">
        <f t="shared" si="151"/>
        <v/>
      </c>
      <c r="N93" s="45"/>
      <c r="O93" s="48"/>
      <c r="P93" s="45"/>
      <c r="Q93" s="5" t="str">
        <f t="shared" si="152"/>
        <v/>
      </c>
      <c r="R93" s="45"/>
      <c r="S93" s="5" t="str">
        <f t="shared" si="153"/>
        <v/>
      </c>
      <c r="T93" s="45"/>
      <c r="U93" s="47"/>
      <c r="V93" s="46"/>
      <c r="W93" s="5" t="str">
        <f t="shared" si="154"/>
        <v/>
      </c>
      <c r="X93" s="45"/>
      <c r="Y93" s="5" t="str">
        <f t="shared" si="155"/>
        <v/>
      </c>
      <c r="Z93" s="45"/>
      <c r="AA93" s="48"/>
      <c r="AB93" s="45"/>
      <c r="AC93" s="5" t="str">
        <f t="shared" si="156"/>
        <v/>
      </c>
      <c r="AD93" s="45"/>
      <c r="AE93" s="5" t="str">
        <f t="shared" si="157"/>
        <v/>
      </c>
      <c r="AF93" s="45"/>
      <c r="AG93" s="47"/>
      <c r="AH93" s="46"/>
      <c r="AI93" s="5" t="str">
        <f t="shared" si="158"/>
        <v/>
      </c>
      <c r="AJ93" s="45"/>
      <c r="AK93" s="5" t="str">
        <f t="shared" si="159"/>
        <v/>
      </c>
      <c r="AL93" s="45"/>
      <c r="AM93" s="48"/>
      <c r="AN93" s="491"/>
      <c r="AO93" s="492"/>
      <c r="AP93" s="492"/>
      <c r="AQ93" s="493"/>
      <c r="AR93" s="489"/>
      <c r="AS93" s="490"/>
      <c r="AT93" s="308"/>
      <c r="AU93" s="309"/>
    </row>
    <row r="94" spans="1:47" s="22" customFormat="1" ht="15.75" customHeight="1" x14ac:dyDescent="0.3">
      <c r="A94" s="316"/>
      <c r="B94" s="49"/>
      <c r="C94" s="208"/>
      <c r="D94" s="209"/>
      <c r="E94" s="5" t="str">
        <f t="shared" si="148"/>
        <v/>
      </c>
      <c r="F94" s="94"/>
      <c r="G94" s="5" t="str">
        <f t="shared" si="149"/>
        <v/>
      </c>
      <c r="H94" s="94"/>
      <c r="I94" s="95"/>
      <c r="J94" s="46"/>
      <c r="K94" s="5" t="str">
        <f t="shared" si="150"/>
        <v/>
      </c>
      <c r="L94" s="45"/>
      <c r="M94" s="5" t="str">
        <f t="shared" si="151"/>
        <v/>
      </c>
      <c r="N94" s="45"/>
      <c r="O94" s="48"/>
      <c r="P94" s="45"/>
      <c r="Q94" s="5" t="str">
        <f t="shared" si="152"/>
        <v/>
      </c>
      <c r="R94" s="45"/>
      <c r="S94" s="5" t="str">
        <f t="shared" si="153"/>
        <v/>
      </c>
      <c r="T94" s="45"/>
      <c r="U94" s="47"/>
      <c r="V94" s="46"/>
      <c r="W94" s="5" t="str">
        <f t="shared" si="154"/>
        <v/>
      </c>
      <c r="X94" s="45"/>
      <c r="Y94" s="5" t="str">
        <f t="shared" si="155"/>
        <v/>
      </c>
      <c r="Z94" s="45"/>
      <c r="AA94" s="48"/>
      <c r="AB94" s="45"/>
      <c r="AC94" s="5" t="str">
        <f t="shared" si="156"/>
        <v/>
      </c>
      <c r="AD94" s="45"/>
      <c r="AE94" s="5" t="str">
        <f t="shared" si="157"/>
        <v/>
      </c>
      <c r="AF94" s="45"/>
      <c r="AG94" s="47"/>
      <c r="AH94" s="46"/>
      <c r="AI94" s="5" t="str">
        <f t="shared" si="158"/>
        <v/>
      </c>
      <c r="AJ94" s="45"/>
      <c r="AK94" s="5" t="str">
        <f t="shared" si="159"/>
        <v/>
      </c>
      <c r="AL94" s="45"/>
      <c r="AM94" s="48"/>
      <c r="AN94" s="491"/>
      <c r="AO94" s="492"/>
      <c r="AP94" s="492"/>
      <c r="AQ94" s="493"/>
      <c r="AR94" s="489"/>
      <c r="AS94" s="490"/>
      <c r="AT94" s="308"/>
      <c r="AU94" s="309"/>
    </row>
    <row r="95" spans="1:47" s="22" customFormat="1" ht="15.75" customHeight="1" x14ac:dyDescent="0.3">
      <c r="A95" s="316"/>
      <c r="B95" s="49"/>
      <c r="C95" s="208"/>
      <c r="D95" s="209"/>
      <c r="E95" s="5" t="str">
        <f t="shared" si="148"/>
        <v/>
      </c>
      <c r="F95" s="94"/>
      <c r="G95" s="5" t="str">
        <f t="shared" si="149"/>
        <v/>
      </c>
      <c r="H95" s="94"/>
      <c r="I95" s="95"/>
      <c r="J95" s="46"/>
      <c r="K95" s="5" t="str">
        <f t="shared" si="150"/>
        <v/>
      </c>
      <c r="L95" s="45"/>
      <c r="M95" s="5" t="str">
        <f t="shared" si="151"/>
        <v/>
      </c>
      <c r="N95" s="45"/>
      <c r="O95" s="48"/>
      <c r="P95" s="45"/>
      <c r="Q95" s="5" t="str">
        <f t="shared" si="152"/>
        <v/>
      </c>
      <c r="R95" s="45"/>
      <c r="S95" s="5" t="str">
        <f t="shared" si="153"/>
        <v/>
      </c>
      <c r="T95" s="45"/>
      <c r="U95" s="47"/>
      <c r="V95" s="46"/>
      <c r="W95" s="5" t="str">
        <f t="shared" si="154"/>
        <v/>
      </c>
      <c r="X95" s="45"/>
      <c r="Y95" s="5" t="str">
        <f t="shared" si="155"/>
        <v/>
      </c>
      <c r="Z95" s="45"/>
      <c r="AA95" s="48"/>
      <c r="AB95" s="45"/>
      <c r="AC95" s="5" t="str">
        <f t="shared" si="156"/>
        <v/>
      </c>
      <c r="AD95" s="45"/>
      <c r="AE95" s="5" t="str">
        <f t="shared" si="157"/>
        <v/>
      </c>
      <c r="AF95" s="45"/>
      <c r="AG95" s="47"/>
      <c r="AH95" s="46"/>
      <c r="AI95" s="5" t="str">
        <f t="shared" si="158"/>
        <v/>
      </c>
      <c r="AJ95" s="45"/>
      <c r="AK95" s="5" t="str">
        <f t="shared" si="159"/>
        <v/>
      </c>
      <c r="AL95" s="45"/>
      <c r="AM95" s="48"/>
      <c r="AN95" s="491"/>
      <c r="AO95" s="492"/>
      <c r="AP95" s="492"/>
      <c r="AQ95" s="493"/>
      <c r="AR95" s="489"/>
      <c r="AS95" s="490"/>
      <c r="AT95" s="308"/>
      <c r="AU95" s="309"/>
    </row>
    <row r="96" spans="1:47" s="22" customFormat="1" ht="15.75" customHeight="1" x14ac:dyDescent="0.3">
      <c r="A96" s="316"/>
      <c r="B96" s="91"/>
      <c r="C96" s="208"/>
      <c r="D96" s="209"/>
      <c r="E96" s="5" t="str">
        <f t="shared" si="148"/>
        <v/>
      </c>
      <c r="F96" s="94"/>
      <c r="G96" s="5" t="str">
        <f t="shared" si="149"/>
        <v/>
      </c>
      <c r="H96" s="94"/>
      <c r="I96" s="95"/>
      <c r="J96" s="46"/>
      <c r="K96" s="5" t="str">
        <f t="shared" si="150"/>
        <v/>
      </c>
      <c r="L96" s="45"/>
      <c r="M96" s="5" t="str">
        <f t="shared" si="151"/>
        <v/>
      </c>
      <c r="N96" s="45"/>
      <c r="O96" s="48"/>
      <c r="P96" s="45"/>
      <c r="Q96" s="5" t="str">
        <f t="shared" si="152"/>
        <v/>
      </c>
      <c r="R96" s="45"/>
      <c r="S96" s="5" t="str">
        <f t="shared" si="153"/>
        <v/>
      </c>
      <c r="T96" s="45"/>
      <c r="U96" s="47"/>
      <c r="V96" s="46"/>
      <c r="W96" s="5" t="str">
        <f t="shared" si="154"/>
        <v/>
      </c>
      <c r="X96" s="45"/>
      <c r="Y96" s="5" t="str">
        <f t="shared" si="155"/>
        <v/>
      </c>
      <c r="Z96" s="45"/>
      <c r="AA96" s="48"/>
      <c r="AB96" s="45"/>
      <c r="AC96" s="5" t="str">
        <f t="shared" si="156"/>
        <v/>
      </c>
      <c r="AD96" s="45"/>
      <c r="AE96" s="5" t="str">
        <f t="shared" si="157"/>
        <v/>
      </c>
      <c r="AF96" s="45"/>
      <c r="AG96" s="47"/>
      <c r="AH96" s="46"/>
      <c r="AI96" s="5" t="str">
        <f t="shared" si="158"/>
        <v/>
      </c>
      <c r="AJ96" s="45"/>
      <c r="AK96" s="5" t="str">
        <f t="shared" si="159"/>
        <v/>
      </c>
      <c r="AL96" s="45"/>
      <c r="AM96" s="48"/>
      <c r="AN96" s="491"/>
      <c r="AO96" s="492"/>
      <c r="AP96" s="492"/>
      <c r="AQ96" s="493"/>
      <c r="AR96" s="489"/>
      <c r="AS96" s="490"/>
      <c r="AT96" s="308"/>
      <c r="AU96" s="309"/>
    </row>
    <row r="97" spans="1:47" s="22" customFormat="1" ht="15.75" customHeight="1" x14ac:dyDescent="0.3">
      <c r="A97" s="316"/>
      <c r="B97" s="91"/>
      <c r="C97" s="208"/>
      <c r="D97" s="209"/>
      <c r="E97" s="5" t="str">
        <f t="shared" si="148"/>
        <v/>
      </c>
      <c r="F97" s="94"/>
      <c r="G97" s="5" t="str">
        <f t="shared" si="149"/>
        <v/>
      </c>
      <c r="H97" s="94"/>
      <c r="I97" s="95"/>
      <c r="J97" s="46"/>
      <c r="K97" s="5" t="str">
        <f t="shared" si="150"/>
        <v/>
      </c>
      <c r="L97" s="45"/>
      <c r="M97" s="5" t="str">
        <f t="shared" si="151"/>
        <v/>
      </c>
      <c r="N97" s="45"/>
      <c r="O97" s="48"/>
      <c r="P97" s="45"/>
      <c r="Q97" s="5" t="str">
        <f t="shared" si="152"/>
        <v/>
      </c>
      <c r="R97" s="45"/>
      <c r="S97" s="5" t="str">
        <f t="shared" si="153"/>
        <v/>
      </c>
      <c r="T97" s="45"/>
      <c r="U97" s="47"/>
      <c r="V97" s="46"/>
      <c r="W97" s="5" t="str">
        <f t="shared" si="154"/>
        <v/>
      </c>
      <c r="X97" s="45"/>
      <c r="Y97" s="5" t="str">
        <f t="shared" si="155"/>
        <v/>
      </c>
      <c r="Z97" s="45"/>
      <c r="AA97" s="48"/>
      <c r="AB97" s="45"/>
      <c r="AC97" s="5" t="str">
        <f t="shared" si="156"/>
        <v/>
      </c>
      <c r="AD97" s="45"/>
      <c r="AE97" s="5" t="str">
        <f t="shared" si="157"/>
        <v/>
      </c>
      <c r="AF97" s="45"/>
      <c r="AG97" s="47"/>
      <c r="AH97" s="46"/>
      <c r="AI97" s="5" t="str">
        <f t="shared" si="158"/>
        <v/>
      </c>
      <c r="AJ97" s="45"/>
      <c r="AK97" s="5" t="str">
        <f t="shared" si="159"/>
        <v/>
      </c>
      <c r="AL97" s="45"/>
      <c r="AM97" s="48"/>
      <c r="AN97" s="515"/>
      <c r="AO97" s="516"/>
      <c r="AP97" s="516"/>
      <c r="AQ97" s="517"/>
      <c r="AR97" s="489"/>
      <c r="AS97" s="490"/>
      <c r="AT97" s="308"/>
      <c r="AU97" s="309"/>
    </row>
    <row r="98" spans="1:47" s="22" customFormat="1" ht="15.75" customHeight="1" x14ac:dyDescent="0.3">
      <c r="A98" s="316"/>
      <c r="B98" s="91"/>
      <c r="C98" s="208"/>
      <c r="D98" s="209"/>
      <c r="E98" s="5" t="str">
        <f t="shared" ref="E98:E100" si="160">IF(D98*14=0,"",D98*14)</f>
        <v/>
      </c>
      <c r="F98" s="94"/>
      <c r="G98" s="5" t="str">
        <f t="shared" ref="G98:G100" si="161">IF(F98*14=0,"",F98*14)</f>
        <v/>
      </c>
      <c r="H98" s="94"/>
      <c r="I98" s="95"/>
      <c r="J98" s="46"/>
      <c r="K98" s="5" t="str">
        <f t="shared" ref="K98:K100" si="162">IF(J98*14=0,"",J98*14)</f>
        <v/>
      </c>
      <c r="L98" s="45"/>
      <c r="M98" s="5" t="str">
        <f t="shared" ref="M98:M100" si="163">IF(L98*14=0,"",L98*14)</f>
        <v/>
      </c>
      <c r="N98" s="45"/>
      <c r="O98" s="48"/>
      <c r="P98" s="45"/>
      <c r="Q98" s="5" t="str">
        <f t="shared" ref="Q98:Q100" si="164">IF(P98*14=0,"",P98*14)</f>
        <v/>
      </c>
      <c r="R98" s="45"/>
      <c r="S98" s="5" t="str">
        <f t="shared" ref="S98:S100" si="165">IF(R98*14=0,"",R98*14)</f>
        <v/>
      </c>
      <c r="T98" s="45"/>
      <c r="U98" s="47"/>
      <c r="V98" s="46"/>
      <c r="W98" s="5" t="str">
        <f t="shared" ref="W98:W100" si="166">IF(V98*14=0,"",V98*14)</f>
        <v/>
      </c>
      <c r="X98" s="45"/>
      <c r="Y98" s="5" t="str">
        <f t="shared" ref="Y98:Y100" si="167">IF(X98*14=0,"",X98*14)</f>
        <v/>
      </c>
      <c r="Z98" s="45"/>
      <c r="AA98" s="48"/>
      <c r="AB98" s="45"/>
      <c r="AC98" s="5" t="str">
        <f t="shared" ref="AC98:AC100" si="168">IF(AB98*14=0,"",AB98*14)</f>
        <v/>
      </c>
      <c r="AD98" s="45"/>
      <c r="AE98" s="5" t="str">
        <f t="shared" ref="AE98:AE100" si="169">IF(AD98*14=0,"",AD98*14)</f>
        <v/>
      </c>
      <c r="AF98" s="45"/>
      <c r="AG98" s="47"/>
      <c r="AH98" s="46"/>
      <c r="AI98" s="5" t="str">
        <f t="shared" ref="AI98:AI100" si="170">IF(AH98*14=0,"",AH98*14)</f>
        <v/>
      </c>
      <c r="AJ98" s="45"/>
      <c r="AK98" s="5" t="str">
        <f t="shared" ref="AK98:AK100" si="171">IF(AJ98*14=0,"",AJ98*14)</f>
        <v/>
      </c>
      <c r="AL98" s="45"/>
      <c r="AM98" s="48"/>
      <c r="AN98" s="515"/>
      <c r="AO98" s="516"/>
      <c r="AP98" s="516"/>
      <c r="AQ98" s="517"/>
      <c r="AR98" s="489"/>
      <c r="AS98" s="490"/>
      <c r="AT98" s="308"/>
      <c r="AU98" s="309"/>
    </row>
    <row r="99" spans="1:47" s="22" customFormat="1" ht="15.75" customHeight="1" x14ac:dyDescent="0.3">
      <c r="A99" s="316"/>
      <c r="B99" s="91"/>
      <c r="C99" s="208"/>
      <c r="D99" s="209"/>
      <c r="E99" s="5" t="str">
        <f t="shared" si="160"/>
        <v/>
      </c>
      <c r="F99" s="94"/>
      <c r="G99" s="5" t="str">
        <f t="shared" si="161"/>
        <v/>
      </c>
      <c r="H99" s="94"/>
      <c r="I99" s="95"/>
      <c r="J99" s="46"/>
      <c r="K99" s="5" t="str">
        <f t="shared" si="162"/>
        <v/>
      </c>
      <c r="L99" s="45"/>
      <c r="M99" s="5" t="str">
        <f t="shared" si="163"/>
        <v/>
      </c>
      <c r="N99" s="45"/>
      <c r="O99" s="48"/>
      <c r="P99" s="45"/>
      <c r="Q99" s="5" t="str">
        <f t="shared" si="164"/>
        <v/>
      </c>
      <c r="R99" s="45"/>
      <c r="S99" s="5" t="str">
        <f t="shared" si="165"/>
        <v/>
      </c>
      <c r="T99" s="45"/>
      <c r="U99" s="47"/>
      <c r="V99" s="46"/>
      <c r="W99" s="5" t="str">
        <f t="shared" si="166"/>
        <v/>
      </c>
      <c r="X99" s="45"/>
      <c r="Y99" s="5" t="str">
        <f t="shared" si="167"/>
        <v/>
      </c>
      <c r="Z99" s="45"/>
      <c r="AA99" s="48"/>
      <c r="AB99" s="45"/>
      <c r="AC99" s="5" t="str">
        <f t="shared" si="168"/>
        <v/>
      </c>
      <c r="AD99" s="45"/>
      <c r="AE99" s="5" t="str">
        <f t="shared" si="169"/>
        <v/>
      </c>
      <c r="AF99" s="45"/>
      <c r="AG99" s="47"/>
      <c r="AH99" s="46"/>
      <c r="AI99" s="5" t="str">
        <f t="shared" si="170"/>
        <v/>
      </c>
      <c r="AJ99" s="45"/>
      <c r="AK99" s="5" t="str">
        <f t="shared" si="171"/>
        <v/>
      </c>
      <c r="AL99" s="45"/>
      <c r="AM99" s="48"/>
      <c r="AN99" s="515"/>
      <c r="AO99" s="516"/>
      <c r="AP99" s="516"/>
      <c r="AQ99" s="517"/>
      <c r="AR99" s="489"/>
      <c r="AS99" s="490"/>
      <c r="AT99" s="308"/>
      <c r="AU99" s="309"/>
    </row>
    <row r="100" spans="1:47" s="22" customFormat="1" ht="15.75" customHeight="1" x14ac:dyDescent="0.3">
      <c r="A100" s="316"/>
      <c r="B100" s="91"/>
      <c r="C100" s="208"/>
      <c r="D100" s="209"/>
      <c r="E100" s="5" t="str">
        <f t="shared" si="160"/>
        <v/>
      </c>
      <c r="F100" s="94"/>
      <c r="G100" s="5" t="str">
        <f t="shared" si="161"/>
        <v/>
      </c>
      <c r="H100" s="94"/>
      <c r="I100" s="95"/>
      <c r="J100" s="46"/>
      <c r="K100" s="5" t="str">
        <f t="shared" si="162"/>
        <v/>
      </c>
      <c r="L100" s="45"/>
      <c r="M100" s="5" t="str">
        <f t="shared" si="163"/>
        <v/>
      </c>
      <c r="N100" s="45"/>
      <c r="O100" s="48"/>
      <c r="P100" s="45"/>
      <c r="Q100" s="5" t="str">
        <f t="shared" si="164"/>
        <v/>
      </c>
      <c r="R100" s="45"/>
      <c r="S100" s="5" t="str">
        <f t="shared" si="165"/>
        <v/>
      </c>
      <c r="T100" s="45"/>
      <c r="U100" s="47"/>
      <c r="V100" s="46"/>
      <c r="W100" s="5" t="str">
        <f t="shared" si="166"/>
        <v/>
      </c>
      <c r="X100" s="45"/>
      <c r="Y100" s="5" t="str">
        <f t="shared" si="167"/>
        <v/>
      </c>
      <c r="Z100" s="45"/>
      <c r="AA100" s="48"/>
      <c r="AB100" s="45"/>
      <c r="AC100" s="5" t="str">
        <f t="shared" si="168"/>
        <v/>
      </c>
      <c r="AD100" s="45"/>
      <c r="AE100" s="5" t="str">
        <f t="shared" si="169"/>
        <v/>
      </c>
      <c r="AF100" s="45"/>
      <c r="AG100" s="47"/>
      <c r="AH100" s="46"/>
      <c r="AI100" s="5" t="str">
        <f t="shared" si="170"/>
        <v/>
      </c>
      <c r="AJ100" s="45"/>
      <c r="AK100" s="5" t="str">
        <f t="shared" si="171"/>
        <v/>
      </c>
      <c r="AL100" s="45"/>
      <c r="AM100" s="48"/>
      <c r="AN100" s="515"/>
      <c r="AO100" s="516"/>
      <c r="AP100" s="516"/>
      <c r="AQ100" s="517"/>
      <c r="AR100" s="489"/>
      <c r="AS100" s="490"/>
      <c r="AT100" s="308"/>
      <c r="AU100" s="309"/>
    </row>
    <row r="101" spans="1:47" s="22" customFormat="1" ht="15.95" customHeight="1" thickBot="1" x14ac:dyDescent="0.3">
      <c r="A101" s="518"/>
      <c r="B101" s="519"/>
      <c r="C101" s="519"/>
      <c r="D101" s="519"/>
      <c r="E101" s="519"/>
      <c r="F101" s="519"/>
      <c r="G101" s="519"/>
      <c r="H101" s="519"/>
      <c r="I101" s="519"/>
      <c r="J101" s="519"/>
      <c r="K101" s="519"/>
      <c r="L101" s="519"/>
      <c r="M101" s="519"/>
      <c r="N101" s="519"/>
      <c r="O101" s="519"/>
      <c r="P101" s="519"/>
      <c r="Q101" s="519"/>
      <c r="R101" s="519"/>
      <c r="S101" s="519"/>
      <c r="T101" s="519"/>
      <c r="U101" s="519"/>
      <c r="V101" s="519"/>
      <c r="W101" s="519"/>
      <c r="X101" s="519"/>
      <c r="Y101" s="519"/>
      <c r="Z101" s="519"/>
      <c r="AA101" s="519"/>
      <c r="AB101" s="519"/>
      <c r="AC101" s="519"/>
      <c r="AD101" s="519"/>
      <c r="AE101" s="519"/>
      <c r="AF101" s="519"/>
      <c r="AG101" s="519"/>
      <c r="AH101" s="519"/>
      <c r="AI101" s="519"/>
      <c r="AJ101" s="519"/>
      <c r="AK101" s="519"/>
      <c r="AL101" s="519"/>
      <c r="AM101" s="519"/>
      <c r="AN101" s="182"/>
      <c r="AO101" s="182"/>
      <c r="AP101" s="182"/>
      <c r="AQ101" s="182"/>
      <c r="AR101" s="182"/>
      <c r="AS101" s="183"/>
    </row>
    <row r="102" spans="1:47" s="22" customFormat="1" ht="9.9499999999999993" customHeight="1" thickTop="1" thickBot="1" x14ac:dyDescent="0.3">
      <c r="A102" s="318"/>
      <c r="B102" s="97"/>
      <c r="C102" s="63"/>
      <c r="D102" s="96"/>
      <c r="E102" s="96"/>
      <c r="F102" s="96"/>
      <c r="G102" s="96"/>
      <c r="H102" s="96"/>
      <c r="I102" s="96"/>
      <c r="J102" s="96"/>
      <c r="K102" s="96"/>
      <c r="L102" s="96"/>
      <c r="M102" s="52"/>
      <c r="N102" s="75"/>
      <c r="O102" s="75"/>
      <c r="P102" s="96"/>
      <c r="Q102" s="96"/>
      <c r="R102" s="96"/>
      <c r="S102" s="96"/>
      <c r="T102" s="96"/>
      <c r="U102" s="96"/>
      <c r="V102" s="96"/>
      <c r="W102" s="96"/>
      <c r="X102" s="96"/>
      <c r="Y102" s="52"/>
      <c r="Z102" s="75"/>
      <c r="AA102" s="75"/>
      <c r="AB102" s="96"/>
      <c r="AC102" s="96"/>
      <c r="AD102" s="96"/>
      <c r="AE102" s="96"/>
      <c r="AF102" s="96"/>
      <c r="AG102" s="96"/>
      <c r="AH102" s="96"/>
      <c r="AI102" s="96"/>
      <c r="AJ102" s="96"/>
      <c r="AK102" s="96"/>
      <c r="AL102" s="96"/>
      <c r="AM102" s="96"/>
      <c r="AN102" s="53"/>
      <c r="AO102" s="54"/>
      <c r="AP102" s="54"/>
      <c r="AQ102" s="54"/>
      <c r="AR102" s="54"/>
      <c r="AS102" s="55"/>
    </row>
    <row r="103" spans="1:47" s="22" customFormat="1" ht="15.75" customHeight="1" thickTop="1" thickBot="1" x14ac:dyDescent="0.3">
      <c r="A103" s="520"/>
      <c r="B103" s="521"/>
      <c r="C103" s="521"/>
      <c r="D103" s="521"/>
      <c r="E103" s="521"/>
      <c r="F103" s="521"/>
      <c r="G103" s="521"/>
      <c r="H103" s="521"/>
      <c r="I103" s="521"/>
      <c r="J103" s="521"/>
      <c r="K103" s="521"/>
      <c r="L103" s="521"/>
      <c r="M103" s="521"/>
      <c r="N103" s="521"/>
      <c r="O103" s="521"/>
      <c r="P103" s="521"/>
      <c r="Q103" s="521"/>
      <c r="R103" s="521"/>
      <c r="S103" s="521"/>
      <c r="T103" s="521"/>
      <c r="U103" s="521"/>
      <c r="V103" s="521"/>
      <c r="W103" s="521"/>
      <c r="X103" s="521"/>
      <c r="Y103" s="521"/>
      <c r="Z103" s="521"/>
      <c r="AA103" s="521"/>
      <c r="AB103" s="521"/>
      <c r="AC103" s="521"/>
      <c r="AD103" s="521"/>
      <c r="AE103" s="521"/>
      <c r="AF103" s="521"/>
      <c r="AG103" s="521"/>
      <c r="AH103" s="521"/>
      <c r="AI103" s="521"/>
      <c r="AJ103" s="521"/>
      <c r="AK103" s="521"/>
      <c r="AL103" s="521"/>
      <c r="AM103" s="521"/>
      <c r="AN103" s="73"/>
      <c r="AO103" s="73"/>
      <c r="AP103" s="73"/>
      <c r="AQ103" s="73"/>
      <c r="AR103" s="73"/>
      <c r="AS103" s="74"/>
    </row>
    <row r="104" spans="1:47" s="22" customFormat="1" ht="15.75" customHeight="1" thickTop="1" x14ac:dyDescent="0.25">
      <c r="A104" s="513" t="s">
        <v>22</v>
      </c>
      <c r="B104" s="514"/>
      <c r="C104" s="514"/>
      <c r="D104" s="514"/>
      <c r="E104" s="514"/>
      <c r="F104" s="514"/>
      <c r="G104" s="514"/>
      <c r="H104" s="514"/>
      <c r="I104" s="514"/>
      <c r="J104" s="514"/>
      <c r="K104" s="514"/>
      <c r="L104" s="514"/>
      <c r="M104" s="514"/>
      <c r="N104" s="514"/>
      <c r="O104" s="514"/>
      <c r="P104" s="514"/>
      <c r="Q104" s="514"/>
      <c r="R104" s="514"/>
      <c r="S104" s="514"/>
      <c r="T104" s="514"/>
      <c r="U104" s="514"/>
      <c r="V104" s="514"/>
      <c r="W104" s="514"/>
      <c r="X104" s="514"/>
      <c r="Y104" s="514"/>
      <c r="Z104" s="514"/>
      <c r="AA104" s="514"/>
      <c r="AB104" s="514"/>
      <c r="AC104" s="514"/>
      <c r="AD104" s="514"/>
      <c r="AE104" s="514"/>
      <c r="AF104" s="514"/>
      <c r="AG104" s="514"/>
      <c r="AH104" s="514"/>
      <c r="AI104" s="514"/>
      <c r="AJ104" s="514"/>
      <c r="AK104" s="514"/>
      <c r="AL104" s="514"/>
      <c r="AM104" s="514"/>
      <c r="AN104" s="76"/>
      <c r="AO104" s="76"/>
      <c r="AP104" s="76"/>
      <c r="AQ104" s="76"/>
      <c r="AR104" s="76"/>
      <c r="AS104" s="77"/>
    </row>
    <row r="105" spans="1:47" s="22" customFormat="1" ht="15.75" customHeight="1" x14ac:dyDescent="0.3">
      <c r="A105" s="25"/>
      <c r="B105" s="13"/>
      <c r="C105" s="26" t="s">
        <v>23</v>
      </c>
      <c r="D105" s="27"/>
      <c r="E105" s="28"/>
      <c r="F105" s="28"/>
      <c r="G105" s="28"/>
      <c r="H105" s="7"/>
      <c r="I105" s="29">
        <f>IF(COUNTIF(I10:I69,"A")=0,"",COUNTIF(I10:I69,"A"))</f>
        <v>1</v>
      </c>
      <c r="J105" s="27"/>
      <c r="K105" s="28"/>
      <c r="L105" s="28"/>
      <c r="M105" s="28"/>
      <c r="N105" s="7"/>
      <c r="O105" s="29">
        <f>IF(COUNTIF(O10:O69,"A")=0,"",COUNTIF(O10:O69,"A"))</f>
        <v>1</v>
      </c>
      <c r="P105" s="27"/>
      <c r="Q105" s="28"/>
      <c r="R105" s="28"/>
      <c r="S105" s="28"/>
      <c r="T105" s="7"/>
      <c r="U105" s="29">
        <f>IF(COUNTIF(U10:U69,"A")=0,"",COUNTIF(U10:U69,"A"))</f>
        <v>1</v>
      </c>
      <c r="V105" s="27"/>
      <c r="W105" s="28"/>
      <c r="X105" s="28"/>
      <c r="Y105" s="28"/>
      <c r="Z105" s="7"/>
      <c r="AA105" s="29">
        <f>IF(COUNTIF(AA10:AA69,"A")=0,"",COUNTIF(AA10:AA69,"A"))</f>
        <v>1</v>
      </c>
      <c r="AB105" s="27"/>
      <c r="AC105" s="28"/>
      <c r="AD105" s="28"/>
      <c r="AE105" s="28"/>
      <c r="AF105" s="7"/>
      <c r="AG105" s="29">
        <f>IF(COUNTIF(AG10:AG69,"A")=0,"",COUNTIF(AG10:AG69,"A"))</f>
        <v>1</v>
      </c>
      <c r="AH105" s="27"/>
      <c r="AI105" s="28"/>
      <c r="AJ105" s="28"/>
      <c r="AK105" s="28"/>
      <c r="AL105" s="7"/>
      <c r="AM105" s="29">
        <f>IF(COUNTIF(AM10:AM69,"A")=0,"",COUNTIF(AM10:AM69,"A"))</f>
        <v>1</v>
      </c>
      <c r="AN105" s="30"/>
      <c r="AO105" s="28"/>
      <c r="AP105" s="28"/>
      <c r="AQ105" s="28"/>
      <c r="AR105" s="7"/>
      <c r="AS105" s="78">
        <f t="shared" ref="AS105:AS117" si="172">IF(SUM(I105:AM105)=0,"",SUM(I105:AM105))</f>
        <v>6</v>
      </c>
    </row>
    <row r="106" spans="1:47" s="22" customFormat="1" ht="15.75" customHeight="1" x14ac:dyDescent="0.3">
      <c r="A106" s="25"/>
      <c r="B106" s="13"/>
      <c r="C106" s="26" t="s">
        <v>24</v>
      </c>
      <c r="D106" s="27"/>
      <c r="E106" s="28"/>
      <c r="F106" s="28"/>
      <c r="G106" s="28"/>
      <c r="H106" s="7"/>
      <c r="I106" s="29" t="str">
        <f>IF(COUNTIF(I10:I69,"B")=0,"",COUNTIF(I10:I69,"B"))</f>
        <v/>
      </c>
      <c r="J106" s="27"/>
      <c r="K106" s="28"/>
      <c r="L106" s="28"/>
      <c r="M106" s="28"/>
      <c r="N106" s="7"/>
      <c r="O106" s="29" t="str">
        <f>IF(COUNTIF(O10:O69,"B")=0,"",COUNTIF(O10:O69,"B"))</f>
        <v/>
      </c>
      <c r="P106" s="27"/>
      <c r="Q106" s="28"/>
      <c r="R106" s="28"/>
      <c r="S106" s="28"/>
      <c r="T106" s="7"/>
      <c r="U106" s="29" t="str">
        <f>IF(COUNTIF(U10:U69,"B")=0,"",COUNTIF(U10:U69,"B"))</f>
        <v/>
      </c>
      <c r="V106" s="27"/>
      <c r="W106" s="28"/>
      <c r="X106" s="28"/>
      <c r="Y106" s="28"/>
      <c r="Z106" s="7"/>
      <c r="AA106" s="29" t="str">
        <f>IF(COUNTIF(AA10:AA69,"B")=0,"",COUNTIF(AA10:AA69,"B"))</f>
        <v/>
      </c>
      <c r="AB106" s="27"/>
      <c r="AC106" s="28"/>
      <c r="AD106" s="28"/>
      <c r="AE106" s="28"/>
      <c r="AF106" s="7"/>
      <c r="AG106" s="29" t="str">
        <f>IF(COUNTIF(AG10:AG69,"B")=0,"",COUNTIF(AG10:AG69,"B"))</f>
        <v/>
      </c>
      <c r="AH106" s="27"/>
      <c r="AI106" s="28"/>
      <c r="AJ106" s="28"/>
      <c r="AK106" s="28"/>
      <c r="AL106" s="7"/>
      <c r="AM106" s="29" t="str">
        <f>IF(COUNTIF(AM10:AM69,"B")=0,"",COUNTIF(AM10:AM69,"B"))</f>
        <v/>
      </c>
      <c r="AN106" s="30"/>
      <c r="AO106" s="28"/>
      <c r="AP106" s="28"/>
      <c r="AQ106" s="28"/>
      <c r="AR106" s="7"/>
      <c r="AS106" s="78" t="str">
        <f t="shared" si="172"/>
        <v/>
      </c>
    </row>
    <row r="107" spans="1:47" s="22" customFormat="1" ht="15.75" customHeight="1" x14ac:dyDescent="0.3">
      <c r="A107" s="25"/>
      <c r="B107" s="13"/>
      <c r="C107" s="26" t="s">
        <v>57</v>
      </c>
      <c r="D107" s="27"/>
      <c r="E107" s="28"/>
      <c r="F107" s="28"/>
      <c r="G107" s="28"/>
      <c r="H107" s="7"/>
      <c r="I107" s="29">
        <f>IF(COUNTIF(I10:I69,"ÉÉ")=0,"",COUNTIF(I10:I69,"ÉÉ"))</f>
        <v>2</v>
      </c>
      <c r="J107" s="27"/>
      <c r="K107" s="28"/>
      <c r="L107" s="28"/>
      <c r="M107" s="28"/>
      <c r="N107" s="7"/>
      <c r="O107" s="29">
        <f>IF(COUNTIF(O10:O69,"ÉÉ")=0,"",COUNTIF(O10:O69,"ÉÉ"))</f>
        <v>5</v>
      </c>
      <c r="P107" s="27"/>
      <c r="Q107" s="28"/>
      <c r="R107" s="28"/>
      <c r="S107" s="28"/>
      <c r="T107" s="7"/>
      <c r="U107" s="29">
        <f>IF(COUNTIF(U10:U69,"ÉÉ")=0,"",COUNTIF(U10:U69,"ÉÉ"))</f>
        <v>3</v>
      </c>
      <c r="V107" s="27"/>
      <c r="W107" s="28"/>
      <c r="X107" s="28"/>
      <c r="Y107" s="28"/>
      <c r="Z107" s="7"/>
      <c r="AA107" s="29">
        <f>IF(COUNTIF(AA10:AA69,"ÉÉ")=0,"",COUNTIF(AA10:AA69,"ÉÉ"))</f>
        <v>3</v>
      </c>
      <c r="AB107" s="27"/>
      <c r="AC107" s="28"/>
      <c r="AD107" s="28"/>
      <c r="AE107" s="28"/>
      <c r="AF107" s="7"/>
      <c r="AG107" s="29">
        <f>IF(COUNTIF(AG10:AG69,"ÉÉ")=0,"",COUNTIF(AG10:AG69,"ÉÉ"))</f>
        <v>2</v>
      </c>
      <c r="AH107" s="27"/>
      <c r="AI107" s="28"/>
      <c r="AJ107" s="28"/>
      <c r="AK107" s="28"/>
      <c r="AL107" s="7"/>
      <c r="AM107" s="29">
        <f>IF(COUNTIF(AM10:AM69,"ÉÉ")=0,"",COUNTIF(AM10:AM69,"ÉÉ"))</f>
        <v>2</v>
      </c>
      <c r="AN107" s="30"/>
      <c r="AO107" s="28"/>
      <c r="AP107" s="28"/>
      <c r="AQ107" s="28"/>
      <c r="AR107" s="7"/>
      <c r="AS107" s="78">
        <f t="shared" si="172"/>
        <v>17</v>
      </c>
    </row>
    <row r="108" spans="1:47" s="22" customFormat="1" ht="15.75" customHeight="1" x14ac:dyDescent="0.25">
      <c r="A108" s="25"/>
      <c r="B108" s="31"/>
      <c r="C108" s="26" t="s">
        <v>58</v>
      </c>
      <c r="D108" s="79"/>
      <c r="E108" s="80"/>
      <c r="F108" s="80"/>
      <c r="G108" s="80"/>
      <c r="H108" s="81"/>
      <c r="I108" s="29" t="str">
        <f>IF(COUNTIF(I10:I69,"ÉÉ(Z)")=0,"",COUNTIF(I10:I69,"ÉÉ(Z)"))</f>
        <v/>
      </c>
      <c r="J108" s="79"/>
      <c r="K108" s="80"/>
      <c r="L108" s="80"/>
      <c r="M108" s="80"/>
      <c r="N108" s="81"/>
      <c r="O108" s="29" t="str">
        <f>IF(COUNTIF(O10:O69,"ÉÉ(Z)")=0,"",COUNTIF(O10:O69,"ÉÉ(Z)"))</f>
        <v/>
      </c>
      <c r="P108" s="79"/>
      <c r="Q108" s="80"/>
      <c r="R108" s="80"/>
      <c r="S108" s="80"/>
      <c r="T108" s="81"/>
      <c r="U108" s="29" t="str">
        <f>IF(COUNTIF(U10:U69,"ÉÉ(Z)")=0,"",COUNTIF(U10:U69,"ÉÉ(Z)"))</f>
        <v/>
      </c>
      <c r="V108" s="79"/>
      <c r="W108" s="80"/>
      <c r="X108" s="80"/>
      <c r="Y108" s="80"/>
      <c r="Z108" s="81"/>
      <c r="AA108" s="29" t="str">
        <f>IF(COUNTIF(AA10:AA69,"ÉÉ(Z)")=0,"",COUNTIF(AA10:AA69,"ÉÉ(Z)"))</f>
        <v/>
      </c>
      <c r="AB108" s="79"/>
      <c r="AC108" s="80"/>
      <c r="AD108" s="80"/>
      <c r="AE108" s="80"/>
      <c r="AF108" s="81"/>
      <c r="AG108" s="29" t="str">
        <f>IF(COUNTIF(AG10:AG69,"ÉÉ(Z)")=0,"",COUNTIF(AG10:AG69,"ÉÉ(Z)"))</f>
        <v/>
      </c>
      <c r="AH108" s="79"/>
      <c r="AI108" s="80"/>
      <c r="AJ108" s="80"/>
      <c r="AK108" s="80"/>
      <c r="AL108" s="81"/>
      <c r="AM108" s="29" t="str">
        <f>IF(COUNTIF(AM10:AM69,"ÉÉ(Z)")=0,"",COUNTIF(AM10:AM69,"ÉÉ(Z)"))</f>
        <v/>
      </c>
      <c r="AN108" s="82"/>
      <c r="AO108" s="80"/>
      <c r="AP108" s="80"/>
      <c r="AQ108" s="80"/>
      <c r="AR108" s="81"/>
      <c r="AS108" s="78" t="str">
        <f t="shared" si="172"/>
        <v/>
      </c>
    </row>
    <row r="109" spans="1:47" s="22" customFormat="1" ht="15.75" customHeight="1" x14ac:dyDescent="0.3">
      <c r="A109" s="25"/>
      <c r="B109" s="13"/>
      <c r="C109" s="26" t="s">
        <v>59</v>
      </c>
      <c r="D109" s="27"/>
      <c r="E109" s="28"/>
      <c r="F109" s="28"/>
      <c r="G109" s="28"/>
      <c r="H109" s="7"/>
      <c r="I109" s="29">
        <f>IF(COUNTIF(I10:I69,"GYJ")=0,"",COUNTIF(I10:I69,"GYJ"))</f>
        <v>7</v>
      </c>
      <c r="J109" s="27"/>
      <c r="K109" s="28"/>
      <c r="L109" s="28"/>
      <c r="M109" s="28"/>
      <c r="N109" s="7"/>
      <c r="O109" s="29">
        <f>IF(COUNTIF(O10:O69,"GYJ")=0,"",COUNTIF(O10:O69,"GYJ"))</f>
        <v>3</v>
      </c>
      <c r="P109" s="27"/>
      <c r="Q109" s="28"/>
      <c r="R109" s="28"/>
      <c r="S109" s="28"/>
      <c r="T109" s="7"/>
      <c r="U109" s="29">
        <f>IF(COUNTIF(U10:U69,"GYJ")=0,"",COUNTIF(U10:U69,"GYJ"))</f>
        <v>2</v>
      </c>
      <c r="V109" s="27"/>
      <c r="W109" s="28"/>
      <c r="X109" s="28"/>
      <c r="Y109" s="28"/>
      <c r="Z109" s="7"/>
      <c r="AA109" s="29">
        <f>IF(COUNTIF(AA10:AA69,"GYJ")=0,"",COUNTIF(AA10:AA69,"GYJ"))</f>
        <v>2</v>
      </c>
      <c r="AB109" s="27"/>
      <c r="AC109" s="28"/>
      <c r="AD109" s="28"/>
      <c r="AE109" s="28"/>
      <c r="AF109" s="7"/>
      <c r="AG109" s="29" t="str">
        <f>IF(COUNTIF(AG10:AG69,"GYJ")=0,"",COUNTIF(AG10:AG69,"GYJ"))</f>
        <v/>
      </c>
      <c r="AH109" s="27"/>
      <c r="AI109" s="28"/>
      <c r="AJ109" s="28"/>
      <c r="AK109" s="28"/>
      <c r="AL109" s="7"/>
      <c r="AM109" s="29">
        <f>IF(COUNTIF(AM10:AM69,"GYJ")=0,"",COUNTIF(AM10:AM69,"GYJ"))</f>
        <v>1</v>
      </c>
      <c r="AN109" s="30"/>
      <c r="AO109" s="28"/>
      <c r="AP109" s="28"/>
      <c r="AQ109" s="28"/>
      <c r="AR109" s="7"/>
      <c r="AS109" s="78">
        <f t="shared" si="172"/>
        <v>15</v>
      </c>
    </row>
    <row r="110" spans="1:47" s="22" customFormat="1" ht="15.75" customHeight="1" x14ac:dyDescent="0.3">
      <c r="A110" s="25"/>
      <c r="B110" s="13"/>
      <c r="C110" s="26" t="s">
        <v>60</v>
      </c>
      <c r="D110" s="27"/>
      <c r="E110" s="28"/>
      <c r="F110" s="28"/>
      <c r="G110" s="28"/>
      <c r="H110" s="7"/>
      <c r="I110" s="29" t="str">
        <f>IF(COUNTIF(I10:I69,"GYJ(Z)")=0,"",COUNTIF(I10:I69,"GYJ(Z)"))</f>
        <v/>
      </c>
      <c r="J110" s="27"/>
      <c r="K110" s="28"/>
      <c r="L110" s="28"/>
      <c r="M110" s="28"/>
      <c r="N110" s="7"/>
      <c r="O110" s="29" t="str">
        <f>IF(COUNTIF(O10:O69,"GYJ(Z)")=0,"",COUNTIF(O10:O69,"GYJ(Z)"))</f>
        <v/>
      </c>
      <c r="P110" s="27"/>
      <c r="Q110" s="28"/>
      <c r="R110" s="28"/>
      <c r="S110" s="28"/>
      <c r="T110" s="7"/>
      <c r="U110" s="29" t="str">
        <f>IF(COUNTIF(U10:U69,"GYJ(Z)")=0,"",COUNTIF(U10:U69,"GYJ(Z)"))</f>
        <v/>
      </c>
      <c r="V110" s="27"/>
      <c r="W110" s="28"/>
      <c r="X110" s="28"/>
      <c r="Y110" s="28"/>
      <c r="Z110" s="7"/>
      <c r="AA110" s="29" t="str">
        <f>IF(COUNTIF(AA10:AA69,"GYJ(Z)")=0,"",COUNTIF(AA10:AA69,"GYJ(Z)"))</f>
        <v/>
      </c>
      <c r="AB110" s="27"/>
      <c r="AC110" s="28"/>
      <c r="AD110" s="28"/>
      <c r="AE110" s="28"/>
      <c r="AF110" s="7"/>
      <c r="AG110" s="29" t="str">
        <f>IF(COUNTIF(AG10:AG69,"GYJ(Z)")=0,"",COUNTIF(AG10:AG69,"GYJ(Z)"))</f>
        <v/>
      </c>
      <c r="AH110" s="27"/>
      <c r="AI110" s="28"/>
      <c r="AJ110" s="28"/>
      <c r="AK110" s="28"/>
      <c r="AL110" s="7"/>
      <c r="AM110" s="29" t="str">
        <f>IF(COUNTIF(AM10:AM69,"GYJ(Z)")=0,"",COUNTIF(AM10:AM69,"GYJ(Z)"))</f>
        <v/>
      </c>
      <c r="AN110" s="30"/>
      <c r="AO110" s="28"/>
      <c r="AP110" s="28"/>
      <c r="AQ110" s="28"/>
      <c r="AR110" s="7"/>
      <c r="AS110" s="78" t="str">
        <f t="shared" si="172"/>
        <v/>
      </c>
    </row>
    <row r="111" spans="1:47" s="22" customFormat="1" ht="15.75" customHeight="1" x14ac:dyDescent="0.3">
      <c r="A111" s="25"/>
      <c r="B111" s="13"/>
      <c r="C111" s="26" t="s">
        <v>34</v>
      </c>
      <c r="D111" s="27"/>
      <c r="E111" s="28"/>
      <c r="F111" s="28"/>
      <c r="G111" s="28"/>
      <c r="H111" s="7"/>
      <c r="I111" s="29">
        <f>IF(COUNTIF(I10:I69,"K")=0,"",COUNTIF(I10:I69,"K"))</f>
        <v>3</v>
      </c>
      <c r="J111" s="27"/>
      <c r="K111" s="28"/>
      <c r="L111" s="28"/>
      <c r="M111" s="28"/>
      <c r="N111" s="7"/>
      <c r="O111" s="29" t="str">
        <f>IF(COUNTIF(O10:O69,"K")=0,"",COUNTIF(O10:O69,"K"))</f>
        <v/>
      </c>
      <c r="P111" s="27"/>
      <c r="Q111" s="28"/>
      <c r="R111" s="28"/>
      <c r="S111" s="28"/>
      <c r="T111" s="7"/>
      <c r="U111" s="29">
        <f>IF(COUNTIF(U10:U69,"K")=0,"",COUNTIF(U10:U69,"K"))</f>
        <v>3</v>
      </c>
      <c r="V111" s="27"/>
      <c r="W111" s="28"/>
      <c r="X111" s="28"/>
      <c r="Y111" s="28"/>
      <c r="Z111" s="7"/>
      <c r="AA111" s="29" t="str">
        <f>IF(COUNTIF(AA10:AA69,"K")=0,"",COUNTIF(AA10:AA69,"K"))</f>
        <v/>
      </c>
      <c r="AB111" s="27"/>
      <c r="AC111" s="28"/>
      <c r="AD111" s="28"/>
      <c r="AE111" s="28"/>
      <c r="AF111" s="7"/>
      <c r="AG111" s="29" t="str">
        <f>IF(COUNTIF(AG10:AG69,"K")=0,"",COUNTIF(AG10:AG69,"K"))</f>
        <v/>
      </c>
      <c r="AH111" s="27"/>
      <c r="AI111" s="28"/>
      <c r="AJ111" s="28"/>
      <c r="AK111" s="28"/>
      <c r="AL111" s="7"/>
      <c r="AM111" s="29" t="str">
        <f>IF(COUNTIF(AM10:AM69,"K")=0,"",COUNTIF(AM10:AM69,"K"))</f>
        <v/>
      </c>
      <c r="AN111" s="30"/>
      <c r="AO111" s="28"/>
      <c r="AP111" s="28"/>
      <c r="AQ111" s="28"/>
      <c r="AR111" s="7"/>
      <c r="AS111" s="78">
        <f t="shared" si="172"/>
        <v>6</v>
      </c>
    </row>
    <row r="112" spans="1:47" s="22" customFormat="1" ht="15.75" customHeight="1" x14ac:dyDescent="0.3">
      <c r="A112" s="25"/>
      <c r="B112" s="13"/>
      <c r="C112" s="26" t="s">
        <v>35</v>
      </c>
      <c r="D112" s="27"/>
      <c r="E112" s="28"/>
      <c r="F112" s="28"/>
      <c r="G112" s="28"/>
      <c r="H112" s="7"/>
      <c r="I112" s="29" t="str">
        <f>IF(COUNTIF(I10:I69,"K(Z)")=0,"",COUNTIF(I10:I69,"K(Z)"))</f>
        <v/>
      </c>
      <c r="J112" s="27"/>
      <c r="K112" s="28"/>
      <c r="L112" s="28"/>
      <c r="M112" s="28"/>
      <c r="N112" s="7"/>
      <c r="O112" s="29" t="str">
        <f>IF(COUNTIF(O10:O69,"K(Z)")=0,"",COUNTIF(O10:O69,"K(Z)"))</f>
        <v/>
      </c>
      <c r="P112" s="27"/>
      <c r="Q112" s="28"/>
      <c r="R112" s="28"/>
      <c r="S112" s="28"/>
      <c r="T112" s="7"/>
      <c r="U112" s="29" t="str">
        <f>IF(COUNTIF(U10:U69,"K(Z)")=0,"",COUNTIF(U10:U69,"K(Z)"))</f>
        <v/>
      </c>
      <c r="V112" s="27"/>
      <c r="W112" s="28"/>
      <c r="X112" s="28"/>
      <c r="Y112" s="28"/>
      <c r="Z112" s="7"/>
      <c r="AA112" s="29" t="str">
        <f>IF(COUNTIF(AA10:AA69,"K(Z)")=0,"",COUNTIF(AA10:AA69,"K(Z)"))</f>
        <v/>
      </c>
      <c r="AB112" s="27"/>
      <c r="AC112" s="28"/>
      <c r="AD112" s="28"/>
      <c r="AE112" s="28"/>
      <c r="AF112" s="7"/>
      <c r="AG112" s="29" t="str">
        <f>IF(COUNTIF(AG10:AG69,"K(Z)")=0,"",COUNTIF(AG10:AG69,"K(Z)"))</f>
        <v/>
      </c>
      <c r="AH112" s="27"/>
      <c r="AI112" s="28"/>
      <c r="AJ112" s="28"/>
      <c r="AK112" s="28"/>
      <c r="AL112" s="7"/>
      <c r="AM112" s="29" t="str">
        <f>IF(COUNTIF(AM10:AM69,"K(Z)")=0,"",COUNTIF(AM10:AM69,"K(Z)"))</f>
        <v/>
      </c>
      <c r="AN112" s="30"/>
      <c r="AO112" s="28"/>
      <c r="AP112" s="28"/>
      <c r="AQ112" s="28"/>
      <c r="AR112" s="7"/>
      <c r="AS112" s="78" t="str">
        <f t="shared" si="172"/>
        <v/>
      </c>
    </row>
    <row r="113" spans="1:45" s="22" customFormat="1" ht="15.75" customHeight="1" x14ac:dyDescent="0.3">
      <c r="A113" s="25"/>
      <c r="B113" s="13"/>
      <c r="C113" s="26" t="s">
        <v>25</v>
      </c>
      <c r="D113" s="27"/>
      <c r="E113" s="28"/>
      <c r="F113" s="28"/>
      <c r="G113" s="28"/>
      <c r="H113" s="7"/>
      <c r="I113" s="29" t="str">
        <f>IF(COUNTIF(I10:I69,"AV")=0,"",COUNTIF(I10:I69,"AV"))</f>
        <v/>
      </c>
      <c r="J113" s="27"/>
      <c r="K113" s="28"/>
      <c r="L113" s="28"/>
      <c r="M113" s="28"/>
      <c r="N113" s="7"/>
      <c r="O113" s="29" t="str">
        <f>IF(COUNTIF(O10:O69,"AV")=0,"",COUNTIF(O10:O69,"AV"))</f>
        <v/>
      </c>
      <c r="P113" s="27"/>
      <c r="Q113" s="28"/>
      <c r="R113" s="28"/>
      <c r="S113" s="28"/>
      <c r="T113" s="7"/>
      <c r="U113" s="29" t="str">
        <f>IF(COUNTIF(U10:U69,"AV")=0,"",COUNTIF(U10:U69,"AV"))</f>
        <v/>
      </c>
      <c r="V113" s="27"/>
      <c r="W113" s="28"/>
      <c r="X113" s="28"/>
      <c r="Y113" s="28"/>
      <c r="Z113" s="7"/>
      <c r="AA113" s="29" t="str">
        <f>IF(COUNTIF(AA10:AA69,"AV")=0,"",COUNTIF(AA10:AA69,"AV"))</f>
        <v/>
      </c>
      <c r="AB113" s="27"/>
      <c r="AC113" s="28"/>
      <c r="AD113" s="28"/>
      <c r="AE113" s="28"/>
      <c r="AF113" s="7"/>
      <c r="AG113" s="29" t="str">
        <f>IF(COUNTIF(AG10:AG69,"AV")=0,"",COUNTIF(AG10:AG69,"AV"))</f>
        <v/>
      </c>
      <c r="AH113" s="27"/>
      <c r="AI113" s="28"/>
      <c r="AJ113" s="28"/>
      <c r="AK113" s="28"/>
      <c r="AL113" s="7"/>
      <c r="AM113" s="29" t="str">
        <f>IF(COUNTIF(AM10:AM69,"AV")=0,"",COUNTIF(AM10:AM69,"AV"))</f>
        <v/>
      </c>
      <c r="AN113" s="30"/>
      <c r="AO113" s="28"/>
      <c r="AP113" s="28"/>
      <c r="AQ113" s="28"/>
      <c r="AR113" s="7"/>
      <c r="AS113" s="78" t="str">
        <f t="shared" si="172"/>
        <v/>
      </c>
    </row>
    <row r="114" spans="1:45" s="22" customFormat="1" ht="15.75" customHeight="1" x14ac:dyDescent="0.3">
      <c r="A114" s="25"/>
      <c r="B114" s="13"/>
      <c r="C114" s="26" t="s">
        <v>61</v>
      </c>
      <c r="D114" s="27"/>
      <c r="E114" s="28"/>
      <c r="F114" s="28"/>
      <c r="G114" s="28"/>
      <c r="H114" s="7"/>
      <c r="I114" s="29" t="str">
        <f>IF(COUNTIF(I10:I69,"KV")=0,"",COUNTIF(I10:I69,"KV"))</f>
        <v/>
      </c>
      <c r="J114" s="27"/>
      <c r="K114" s="28"/>
      <c r="L114" s="28"/>
      <c r="M114" s="28"/>
      <c r="N114" s="7"/>
      <c r="O114" s="29" t="str">
        <f>IF(COUNTIF(O10:O69,"KV")=0,"",COUNTIF(O10:O69,"KV"))</f>
        <v/>
      </c>
      <c r="P114" s="27"/>
      <c r="Q114" s="28"/>
      <c r="R114" s="28"/>
      <c r="S114" s="28"/>
      <c r="T114" s="7"/>
      <c r="U114" s="29" t="str">
        <f>IF(COUNTIF(U10:U69,"KV")=0,"",COUNTIF(U10:U69,"KV"))</f>
        <v/>
      </c>
      <c r="V114" s="27"/>
      <c r="W114" s="28"/>
      <c r="X114" s="28"/>
      <c r="Y114" s="28"/>
      <c r="Z114" s="7"/>
      <c r="AA114" s="29" t="str">
        <f>IF(COUNTIF(AA10:AA69,"KV")=0,"",COUNTIF(AA10:AA69,"KV"))</f>
        <v/>
      </c>
      <c r="AB114" s="27"/>
      <c r="AC114" s="28"/>
      <c r="AD114" s="28"/>
      <c r="AE114" s="28"/>
      <c r="AF114" s="7"/>
      <c r="AG114" s="29" t="str">
        <f>IF(COUNTIF(AG10:AG69,"KV")=0,"",COUNTIF(AG10:AG69,"KV"))</f>
        <v/>
      </c>
      <c r="AH114" s="27"/>
      <c r="AI114" s="28"/>
      <c r="AJ114" s="28"/>
      <c r="AK114" s="28"/>
      <c r="AL114" s="7"/>
      <c r="AM114" s="29" t="str">
        <f>IF(COUNTIF(AM10:AM69,"KV")=0,"",COUNTIF(AM10:AM69,"KV"))</f>
        <v/>
      </c>
      <c r="AN114" s="30"/>
      <c r="AO114" s="28"/>
      <c r="AP114" s="28"/>
      <c r="AQ114" s="28"/>
      <c r="AR114" s="7"/>
      <c r="AS114" s="78" t="str">
        <f t="shared" si="172"/>
        <v/>
      </c>
    </row>
    <row r="115" spans="1:45" s="22" customFormat="1" ht="15.75" customHeight="1" x14ac:dyDescent="0.3">
      <c r="A115" s="223"/>
      <c r="B115" s="16"/>
      <c r="C115" s="32" t="s">
        <v>62</v>
      </c>
      <c r="D115" s="33"/>
      <c r="E115" s="34"/>
      <c r="F115" s="34"/>
      <c r="G115" s="34"/>
      <c r="H115" s="15"/>
      <c r="I115" s="29" t="str">
        <f>IF(COUNTIF(I10:I69,"SZG")=0,"",COUNTIF(I10:I69,"SZG"))</f>
        <v/>
      </c>
      <c r="J115" s="33"/>
      <c r="K115" s="34"/>
      <c r="L115" s="34"/>
      <c r="M115" s="34"/>
      <c r="N115" s="15"/>
      <c r="O115" s="29" t="str">
        <f>IF(COUNTIF(O10:O69,"SZG")=0,"",COUNTIF(O10:O69,"SZG"))</f>
        <v/>
      </c>
      <c r="P115" s="33"/>
      <c r="Q115" s="34"/>
      <c r="R115" s="34"/>
      <c r="S115" s="34"/>
      <c r="T115" s="15"/>
      <c r="U115" s="29" t="str">
        <f>IF(COUNTIF(U10:U69,"SZG")=0,"",COUNTIF(U10:U69,"SZG"))</f>
        <v/>
      </c>
      <c r="V115" s="33"/>
      <c r="W115" s="34"/>
      <c r="X115" s="34"/>
      <c r="Y115" s="34"/>
      <c r="Z115" s="15"/>
      <c r="AA115" s="29" t="str">
        <f>IF(COUNTIF(AA10:AA69,"SZG")=0,"",COUNTIF(AA10:AA69,"SZG"))</f>
        <v/>
      </c>
      <c r="AB115" s="33"/>
      <c r="AC115" s="34"/>
      <c r="AD115" s="34"/>
      <c r="AE115" s="34"/>
      <c r="AF115" s="15"/>
      <c r="AG115" s="29" t="str">
        <f>IF(COUNTIF(AG10:AG69,"SZG")=0,"",COUNTIF(AG10:AG69,"SZG"))</f>
        <v/>
      </c>
      <c r="AH115" s="33"/>
      <c r="AI115" s="34"/>
      <c r="AJ115" s="34"/>
      <c r="AK115" s="34"/>
      <c r="AL115" s="15"/>
      <c r="AM115" s="29" t="str">
        <f>IF(COUNTIF(AM10:AM69,"SZG")=0,"",COUNTIF(AM10:AM69,"SZG"))</f>
        <v/>
      </c>
      <c r="AN115" s="30"/>
      <c r="AO115" s="28"/>
      <c r="AP115" s="28"/>
      <c r="AQ115" s="28"/>
      <c r="AR115" s="7"/>
      <c r="AS115" s="78" t="str">
        <f t="shared" si="172"/>
        <v/>
      </c>
    </row>
    <row r="116" spans="1:45" s="22" customFormat="1" ht="15.75" customHeight="1" x14ac:dyDescent="0.3">
      <c r="A116" s="223"/>
      <c r="B116" s="16"/>
      <c r="C116" s="32" t="s">
        <v>63</v>
      </c>
      <c r="D116" s="33"/>
      <c r="E116" s="34"/>
      <c r="F116" s="34"/>
      <c r="G116" s="34"/>
      <c r="H116" s="15"/>
      <c r="I116" s="29" t="str">
        <f>IF(COUNTIF(I10:I69,"ZV")=0,"",COUNTIF(I10:I69,"ZV"))</f>
        <v/>
      </c>
      <c r="J116" s="33"/>
      <c r="K116" s="34"/>
      <c r="L116" s="34"/>
      <c r="M116" s="34"/>
      <c r="N116" s="15"/>
      <c r="O116" s="29" t="str">
        <f>IF(COUNTIF(O10:O69,"ZV")=0,"",COUNTIF(O10:O69,"ZV"))</f>
        <v/>
      </c>
      <c r="P116" s="33"/>
      <c r="Q116" s="34"/>
      <c r="R116" s="34"/>
      <c r="S116" s="34"/>
      <c r="T116" s="15"/>
      <c r="U116" s="29" t="str">
        <f>IF(COUNTIF(U10:U69,"ZV")=0,"",COUNTIF(U10:U69,"ZV"))</f>
        <v/>
      </c>
      <c r="V116" s="33"/>
      <c r="W116" s="34"/>
      <c r="X116" s="34"/>
      <c r="Y116" s="34"/>
      <c r="Z116" s="15"/>
      <c r="AA116" s="29" t="str">
        <f>IF(COUNTIF(AA10:AA69,"ZV")=0,"",COUNTIF(AA10:AA69,"ZV"))</f>
        <v/>
      </c>
      <c r="AB116" s="33"/>
      <c r="AC116" s="34"/>
      <c r="AD116" s="34"/>
      <c r="AE116" s="34"/>
      <c r="AF116" s="15"/>
      <c r="AG116" s="29" t="str">
        <f>IF(COUNTIF(AG10:AG69,"ZV")=0,"",COUNTIF(AG10:AG69,"ZV"))</f>
        <v/>
      </c>
      <c r="AH116" s="33"/>
      <c r="AI116" s="34"/>
      <c r="AJ116" s="34"/>
      <c r="AK116" s="34"/>
      <c r="AL116" s="15"/>
      <c r="AM116" s="29" t="str">
        <f>IF(COUNTIF(AM10:AM69,"ZV")=0,"",COUNTIF(AM10:AM69,"ZV"))</f>
        <v/>
      </c>
      <c r="AN116" s="30"/>
      <c r="AO116" s="28"/>
      <c r="AP116" s="28"/>
      <c r="AQ116" s="28"/>
      <c r="AR116" s="7"/>
      <c r="AS116" s="78" t="str">
        <f t="shared" si="172"/>
        <v/>
      </c>
    </row>
    <row r="117" spans="1:45" s="22" customFormat="1" ht="15.75" customHeight="1" thickBot="1" x14ac:dyDescent="0.35">
      <c r="A117" s="224"/>
      <c r="B117" s="23"/>
      <c r="C117" s="24" t="s">
        <v>26</v>
      </c>
      <c r="D117" s="35"/>
      <c r="E117" s="36"/>
      <c r="F117" s="36"/>
      <c r="G117" s="36"/>
      <c r="H117" s="37"/>
      <c r="I117" s="38">
        <f>IF(SUM(I105:I116)=0,"",SUM(I105:I116))</f>
        <v>13</v>
      </c>
      <c r="J117" s="35"/>
      <c r="K117" s="36"/>
      <c r="L117" s="36"/>
      <c r="M117" s="36"/>
      <c r="N117" s="37"/>
      <c r="O117" s="38">
        <f>IF(SUM(O105:O116)=0,"",SUM(O105:O116))</f>
        <v>9</v>
      </c>
      <c r="P117" s="35"/>
      <c r="Q117" s="36"/>
      <c r="R117" s="36"/>
      <c r="S117" s="36"/>
      <c r="T117" s="37"/>
      <c r="U117" s="38">
        <f>IF(SUM(U105:U116)=0,"",SUM(U105:U116))</f>
        <v>9</v>
      </c>
      <c r="V117" s="35"/>
      <c r="W117" s="36"/>
      <c r="X117" s="36"/>
      <c r="Y117" s="36"/>
      <c r="Z117" s="37"/>
      <c r="AA117" s="38">
        <f>IF(SUM(AA105:AA116)=0,"",SUM(AA105:AA116))</f>
        <v>6</v>
      </c>
      <c r="AB117" s="35"/>
      <c r="AC117" s="36"/>
      <c r="AD117" s="36"/>
      <c r="AE117" s="36"/>
      <c r="AF117" s="37"/>
      <c r="AG117" s="38">
        <f>IF(SUM(AG105:AG116)=0,"",SUM(AG105:AG116))</f>
        <v>3</v>
      </c>
      <c r="AH117" s="35"/>
      <c r="AI117" s="36"/>
      <c r="AJ117" s="36"/>
      <c r="AK117" s="36"/>
      <c r="AL117" s="37"/>
      <c r="AM117" s="38">
        <f>IF(SUM(AM105:AM116)=0,"",SUM(AM105:AM116))</f>
        <v>4</v>
      </c>
      <c r="AN117" s="39"/>
      <c r="AO117" s="36"/>
      <c r="AP117" s="36"/>
      <c r="AQ117" s="36"/>
      <c r="AR117" s="37"/>
      <c r="AS117" s="83">
        <f t="shared" si="172"/>
        <v>44</v>
      </c>
    </row>
    <row r="118" spans="1:45" s="22" customFormat="1" ht="15.75" customHeight="1" thickTop="1" x14ac:dyDescent="0.25">
      <c r="A118" s="225"/>
      <c r="B118" s="40"/>
      <c r="C118" s="40"/>
      <c r="D118" s="84"/>
      <c r="E118" s="84"/>
      <c r="F118" s="84"/>
      <c r="G118" s="84"/>
      <c r="H118" s="84"/>
      <c r="I118" s="84"/>
      <c r="J118" s="84"/>
      <c r="K118" s="84"/>
      <c r="L118" s="84"/>
      <c r="M118" s="84"/>
      <c r="N118" s="84"/>
      <c r="O118" s="84"/>
      <c r="P118" s="84"/>
      <c r="Q118" s="84"/>
      <c r="R118" s="84"/>
      <c r="S118" s="84"/>
      <c r="T118" s="84"/>
      <c r="U118" s="84"/>
      <c r="V118" s="84"/>
      <c r="W118" s="84"/>
      <c r="X118" s="84"/>
      <c r="Y118" s="84"/>
      <c r="Z118" s="84"/>
      <c r="AA118" s="84"/>
      <c r="AB118" s="84"/>
      <c r="AC118" s="84"/>
      <c r="AD118" s="84"/>
      <c r="AE118" s="84"/>
      <c r="AF118" s="84"/>
      <c r="AG118" s="84"/>
      <c r="AH118" s="84"/>
      <c r="AI118" s="84"/>
      <c r="AJ118" s="84"/>
      <c r="AK118" s="84"/>
      <c r="AL118" s="84"/>
      <c r="AM118" s="84"/>
      <c r="AN118" s="84"/>
      <c r="AO118" s="84"/>
      <c r="AP118" s="84"/>
      <c r="AQ118" s="84"/>
      <c r="AR118" s="84"/>
      <c r="AS118" s="84"/>
    </row>
    <row r="119" spans="1:45" s="22" customFormat="1" ht="15.75" customHeight="1" x14ac:dyDescent="0.25">
      <c r="A119" s="225"/>
      <c r="B119" s="40"/>
      <c r="C119" s="40" t="s">
        <v>111</v>
      </c>
      <c r="D119" s="84"/>
      <c r="E119" s="84"/>
      <c r="F119" s="84"/>
      <c r="G119" s="84"/>
      <c r="H119" s="84"/>
      <c r="I119" s="84"/>
      <c r="J119" s="84"/>
      <c r="K119" s="84"/>
      <c r="L119" s="84"/>
      <c r="M119" s="84"/>
      <c r="N119" s="84"/>
      <c r="O119" s="84"/>
      <c r="P119" s="84"/>
      <c r="Q119" s="84"/>
      <c r="R119" s="84"/>
      <c r="S119" s="84"/>
      <c r="T119" s="84"/>
      <c r="U119" s="84"/>
      <c r="V119" s="84"/>
      <c r="W119" s="84"/>
      <c r="X119" s="84"/>
      <c r="Y119" s="84"/>
      <c r="Z119" s="84"/>
      <c r="AA119" s="84"/>
      <c r="AB119" s="84"/>
      <c r="AC119" s="84"/>
      <c r="AD119" s="84"/>
      <c r="AE119" s="84"/>
      <c r="AF119" s="84"/>
      <c r="AG119" s="84"/>
      <c r="AH119" s="84"/>
      <c r="AI119" s="84"/>
      <c r="AJ119" s="84"/>
      <c r="AK119" s="84"/>
      <c r="AL119" s="84"/>
      <c r="AM119" s="84"/>
      <c r="AN119" s="84"/>
      <c r="AO119" s="84"/>
      <c r="AP119" s="84"/>
      <c r="AQ119" s="84"/>
      <c r="AR119" s="84"/>
      <c r="AS119" s="84"/>
    </row>
    <row r="120" spans="1:45" s="22" customFormat="1" ht="15.75" customHeight="1" x14ac:dyDescent="0.25">
      <c r="A120" s="225"/>
      <c r="B120" s="40"/>
      <c r="C120" s="40" t="s">
        <v>259</v>
      </c>
      <c r="D120" s="84"/>
      <c r="E120" s="84"/>
      <c r="F120" s="84"/>
      <c r="G120" s="84"/>
      <c r="H120" s="84"/>
      <c r="I120" s="84"/>
      <c r="J120" s="84"/>
      <c r="K120" s="84"/>
      <c r="L120" s="84"/>
      <c r="M120" s="84"/>
      <c r="N120" s="84"/>
      <c r="O120" s="84"/>
      <c r="P120" s="84"/>
      <c r="Q120" s="84"/>
      <c r="R120" s="84"/>
      <c r="S120" s="84"/>
      <c r="T120" s="84"/>
      <c r="U120" s="84"/>
      <c r="V120" s="84"/>
      <c r="W120" s="84"/>
      <c r="X120" s="84"/>
      <c r="Y120" s="84"/>
      <c r="Z120" s="84"/>
      <c r="AA120" s="84"/>
      <c r="AB120" s="84"/>
      <c r="AC120" s="84"/>
      <c r="AD120" s="84"/>
      <c r="AE120" s="84"/>
      <c r="AF120" s="84"/>
      <c r="AG120" s="84"/>
      <c r="AH120" s="84"/>
      <c r="AI120" s="84"/>
      <c r="AJ120" s="84"/>
      <c r="AK120" s="84"/>
      <c r="AL120" s="84"/>
      <c r="AM120" s="84"/>
      <c r="AN120" s="84"/>
      <c r="AO120" s="84"/>
      <c r="AP120" s="84"/>
      <c r="AQ120" s="84"/>
      <c r="AR120" s="84"/>
      <c r="AS120" s="84"/>
    </row>
    <row r="121" spans="1:45" s="22" customFormat="1" ht="15.75" customHeight="1" x14ac:dyDescent="0.25">
      <c r="A121" s="225"/>
      <c r="B121" s="40"/>
      <c r="C121" s="40"/>
      <c r="D121" s="84"/>
      <c r="E121" s="84"/>
      <c r="F121" s="84"/>
      <c r="G121" s="84"/>
      <c r="H121" s="84"/>
      <c r="I121" s="84"/>
      <c r="J121" s="84"/>
      <c r="K121" s="84"/>
      <c r="L121" s="84"/>
      <c r="M121" s="84"/>
      <c r="N121" s="84"/>
      <c r="O121" s="84"/>
      <c r="P121" s="84"/>
      <c r="Q121" s="84"/>
      <c r="R121" s="84"/>
      <c r="S121" s="84"/>
      <c r="T121" s="84"/>
      <c r="U121" s="84"/>
      <c r="V121" s="84"/>
      <c r="W121" s="84"/>
      <c r="X121" s="84"/>
      <c r="Y121" s="84"/>
      <c r="Z121" s="84"/>
      <c r="AA121" s="84"/>
      <c r="AB121" s="84"/>
      <c r="AC121" s="84"/>
      <c r="AD121" s="84"/>
      <c r="AE121" s="84"/>
      <c r="AF121" s="84"/>
      <c r="AG121" s="84"/>
      <c r="AH121" s="84"/>
      <c r="AI121" s="84"/>
      <c r="AJ121" s="84"/>
      <c r="AK121" s="84"/>
      <c r="AL121" s="84"/>
      <c r="AM121" s="84"/>
      <c r="AN121" s="84"/>
      <c r="AO121" s="84"/>
      <c r="AP121" s="84"/>
      <c r="AQ121" s="84"/>
      <c r="AR121" s="84"/>
      <c r="AS121" s="84"/>
    </row>
    <row r="122" spans="1:45" s="22" customFormat="1" ht="15.75" customHeight="1" x14ac:dyDescent="0.25">
      <c r="A122" s="349" t="s">
        <v>364</v>
      </c>
      <c r="B122" s="40"/>
      <c r="C122" s="40"/>
      <c r="D122" s="84"/>
      <c r="E122" s="84"/>
      <c r="F122" s="84"/>
      <c r="G122" s="84"/>
      <c r="H122" s="84"/>
      <c r="I122" s="84"/>
      <c r="J122" s="84"/>
      <c r="K122" s="84"/>
      <c r="L122" s="84"/>
      <c r="M122" s="84"/>
      <c r="N122" s="84"/>
      <c r="O122" s="84"/>
      <c r="P122" s="84"/>
      <c r="Q122" s="84"/>
      <c r="R122" s="84"/>
      <c r="S122" s="84"/>
      <c r="T122" s="84"/>
      <c r="U122" s="84"/>
      <c r="V122" s="84"/>
      <c r="W122" s="84"/>
      <c r="X122" s="84"/>
      <c r="Y122" s="84"/>
      <c r="Z122" s="84"/>
      <c r="AA122" s="84"/>
      <c r="AB122" s="84"/>
      <c r="AC122" s="84"/>
      <c r="AD122" s="84"/>
      <c r="AE122" s="84"/>
      <c r="AF122" s="84"/>
      <c r="AG122" s="84"/>
      <c r="AH122" s="84"/>
      <c r="AI122" s="84"/>
      <c r="AJ122" s="84"/>
      <c r="AK122" s="84"/>
      <c r="AL122" s="84"/>
      <c r="AM122" s="84"/>
      <c r="AN122" s="84"/>
      <c r="AO122" s="84"/>
      <c r="AP122" s="84"/>
      <c r="AQ122" s="84"/>
      <c r="AR122" s="84"/>
      <c r="AS122" s="84"/>
    </row>
    <row r="123" spans="1:45" s="22" customFormat="1" ht="15.75" customHeight="1" x14ac:dyDescent="0.25">
      <c r="A123" s="350" t="s">
        <v>311</v>
      </c>
      <c r="B123" s="40"/>
      <c r="C123" s="40"/>
      <c r="D123" s="84"/>
      <c r="E123" s="84"/>
      <c r="F123" s="84"/>
      <c r="G123" s="84"/>
      <c r="H123" s="84"/>
      <c r="I123" s="84"/>
      <c r="J123" s="84"/>
      <c r="K123" s="84"/>
      <c r="L123" s="84"/>
      <c r="M123" s="84"/>
      <c r="N123" s="84"/>
      <c r="O123" s="84"/>
      <c r="P123" s="84"/>
      <c r="Q123" s="84"/>
      <c r="R123" s="84"/>
      <c r="S123" s="84"/>
      <c r="T123" s="84"/>
      <c r="U123" s="84"/>
      <c r="V123" s="84"/>
      <c r="W123" s="84"/>
      <c r="X123" s="84"/>
      <c r="Y123" s="84"/>
      <c r="Z123" s="84"/>
      <c r="AA123" s="84"/>
      <c r="AB123" s="84"/>
      <c r="AC123" s="84"/>
      <c r="AD123" s="84"/>
      <c r="AE123" s="84"/>
      <c r="AF123" s="84"/>
      <c r="AG123" s="84"/>
      <c r="AH123" s="84"/>
      <c r="AI123" s="84"/>
      <c r="AJ123" s="84"/>
      <c r="AK123" s="84"/>
      <c r="AL123" s="84"/>
      <c r="AM123" s="84"/>
      <c r="AN123" s="84"/>
      <c r="AO123" s="84"/>
      <c r="AP123" s="84"/>
      <c r="AQ123" s="84"/>
      <c r="AR123" s="84"/>
      <c r="AS123" s="84"/>
    </row>
    <row r="124" spans="1:45" s="22" customFormat="1" ht="15.75" customHeight="1" x14ac:dyDescent="0.25">
      <c r="A124" s="225"/>
      <c r="B124" s="40"/>
      <c r="C124" s="40"/>
      <c r="D124" s="84"/>
      <c r="E124" s="84"/>
      <c r="F124" s="84"/>
      <c r="G124" s="84"/>
      <c r="H124" s="84"/>
      <c r="I124" s="84"/>
      <c r="J124" s="84"/>
      <c r="K124" s="84"/>
      <c r="L124" s="84"/>
      <c r="M124" s="84"/>
      <c r="N124" s="84"/>
      <c r="O124" s="84"/>
      <c r="P124" s="84"/>
      <c r="Q124" s="84"/>
      <c r="R124" s="84"/>
      <c r="S124" s="84"/>
      <c r="T124" s="84"/>
      <c r="U124" s="84"/>
      <c r="V124" s="84"/>
      <c r="W124" s="84"/>
      <c r="X124" s="84"/>
      <c r="Y124" s="84"/>
      <c r="Z124" s="84"/>
      <c r="AA124" s="84"/>
      <c r="AB124" s="84"/>
      <c r="AC124" s="84"/>
      <c r="AD124" s="84"/>
      <c r="AE124" s="84"/>
      <c r="AF124" s="84"/>
      <c r="AG124" s="84"/>
      <c r="AH124" s="84"/>
      <c r="AI124" s="84"/>
      <c r="AJ124" s="84"/>
      <c r="AK124" s="84"/>
      <c r="AL124" s="84"/>
      <c r="AM124" s="84"/>
      <c r="AN124" s="84"/>
      <c r="AO124" s="84"/>
      <c r="AP124" s="84"/>
      <c r="AQ124" s="84"/>
      <c r="AR124" s="84"/>
      <c r="AS124" s="84"/>
    </row>
    <row r="125" spans="1:45" s="22" customFormat="1" ht="15.75" customHeight="1" x14ac:dyDescent="0.25">
      <c r="A125" s="225"/>
      <c r="B125" s="40"/>
      <c r="C125" s="40"/>
      <c r="D125" s="84"/>
      <c r="E125" s="84"/>
      <c r="F125" s="84"/>
      <c r="G125" s="84"/>
      <c r="H125" s="84"/>
      <c r="I125" s="84"/>
      <c r="J125" s="84"/>
      <c r="K125" s="84"/>
      <c r="L125" s="84"/>
      <c r="M125" s="84"/>
      <c r="N125" s="84"/>
      <c r="O125" s="84"/>
      <c r="P125" s="84"/>
      <c r="Q125" s="84"/>
      <c r="R125" s="84"/>
      <c r="S125" s="84"/>
      <c r="T125" s="84"/>
      <c r="U125" s="84"/>
      <c r="V125" s="84"/>
      <c r="W125" s="84"/>
      <c r="X125" s="84"/>
      <c r="Y125" s="84"/>
      <c r="Z125" s="84"/>
      <c r="AA125" s="84"/>
      <c r="AB125" s="84"/>
      <c r="AC125" s="84"/>
      <c r="AD125" s="84"/>
      <c r="AE125" s="84"/>
      <c r="AF125" s="84"/>
      <c r="AG125" s="84"/>
      <c r="AH125" s="84"/>
      <c r="AI125" s="84"/>
      <c r="AJ125" s="84"/>
      <c r="AK125" s="84"/>
      <c r="AL125" s="84"/>
      <c r="AM125" s="84"/>
      <c r="AN125" s="84"/>
      <c r="AO125" s="84"/>
      <c r="AP125" s="84"/>
      <c r="AQ125" s="84"/>
      <c r="AR125" s="84"/>
      <c r="AS125" s="84"/>
    </row>
    <row r="126" spans="1:45" s="22" customFormat="1" ht="15.75" customHeight="1" x14ac:dyDescent="0.25">
      <c r="A126" s="225"/>
      <c r="B126" s="40"/>
      <c r="C126" s="40"/>
      <c r="D126" s="84"/>
      <c r="E126" s="84"/>
      <c r="F126" s="84"/>
      <c r="G126" s="84"/>
      <c r="H126" s="84"/>
      <c r="I126" s="84"/>
      <c r="J126" s="84"/>
      <c r="K126" s="84"/>
      <c r="L126" s="84"/>
      <c r="M126" s="84"/>
      <c r="N126" s="84"/>
      <c r="O126" s="84"/>
      <c r="P126" s="84"/>
      <c r="Q126" s="84"/>
      <c r="R126" s="84"/>
      <c r="S126" s="84"/>
      <c r="T126" s="84"/>
      <c r="U126" s="84"/>
      <c r="V126" s="84"/>
      <c r="W126" s="84"/>
      <c r="X126" s="84"/>
      <c r="Y126" s="84"/>
      <c r="Z126" s="84"/>
      <c r="AA126" s="84"/>
      <c r="AB126" s="84"/>
      <c r="AC126" s="84"/>
      <c r="AD126" s="84"/>
      <c r="AE126" s="84"/>
      <c r="AF126" s="84"/>
      <c r="AG126" s="84"/>
      <c r="AH126" s="84"/>
      <c r="AI126" s="84"/>
      <c r="AJ126" s="84"/>
      <c r="AK126" s="84"/>
      <c r="AL126" s="84"/>
      <c r="AM126" s="84"/>
      <c r="AN126" s="84"/>
      <c r="AO126" s="84"/>
      <c r="AP126" s="84"/>
      <c r="AQ126" s="84"/>
      <c r="AR126" s="84"/>
      <c r="AS126" s="84"/>
    </row>
    <row r="127" spans="1:45" s="22" customFormat="1" ht="15.75" customHeight="1" x14ac:dyDescent="0.25">
      <c r="A127" s="225"/>
      <c r="B127" s="40"/>
      <c r="C127" s="40"/>
      <c r="D127" s="84"/>
      <c r="E127" s="84"/>
      <c r="F127" s="84"/>
      <c r="G127" s="84"/>
      <c r="H127" s="84"/>
      <c r="I127" s="84"/>
      <c r="J127" s="84"/>
      <c r="K127" s="84"/>
      <c r="L127" s="84"/>
      <c r="M127" s="84"/>
      <c r="N127" s="84"/>
      <c r="O127" s="84"/>
      <c r="P127" s="84"/>
      <c r="Q127" s="84"/>
      <c r="R127" s="84"/>
      <c r="S127" s="84"/>
      <c r="T127" s="84"/>
      <c r="U127" s="84"/>
      <c r="V127" s="84"/>
      <c r="W127" s="84"/>
      <c r="X127" s="84"/>
      <c r="Y127" s="84"/>
      <c r="Z127" s="84"/>
      <c r="AA127" s="84"/>
      <c r="AB127" s="84"/>
      <c r="AC127" s="84"/>
      <c r="AD127" s="84"/>
      <c r="AE127" s="84"/>
      <c r="AF127" s="84"/>
      <c r="AG127" s="84"/>
      <c r="AH127" s="84"/>
      <c r="AI127" s="84"/>
      <c r="AJ127" s="84"/>
      <c r="AK127" s="84"/>
      <c r="AL127" s="84"/>
      <c r="AM127" s="84"/>
      <c r="AN127" s="84"/>
      <c r="AO127" s="84"/>
      <c r="AP127" s="84"/>
      <c r="AQ127" s="84"/>
      <c r="AR127" s="84"/>
      <c r="AS127" s="84"/>
    </row>
    <row r="128" spans="1:45" s="22" customFormat="1" ht="15.75" customHeight="1" x14ac:dyDescent="0.25">
      <c r="A128" s="225"/>
      <c r="B128" s="40"/>
      <c r="C128" s="40"/>
      <c r="D128" s="84"/>
      <c r="E128" s="84"/>
      <c r="F128" s="84"/>
      <c r="G128" s="84"/>
      <c r="H128" s="84"/>
      <c r="I128" s="84"/>
      <c r="J128" s="84"/>
      <c r="K128" s="84"/>
      <c r="L128" s="84"/>
      <c r="M128" s="84"/>
      <c r="N128" s="84"/>
      <c r="O128" s="84"/>
      <c r="P128" s="84"/>
      <c r="Q128" s="84"/>
      <c r="R128" s="84"/>
      <c r="S128" s="84"/>
      <c r="T128" s="84"/>
      <c r="U128" s="84"/>
      <c r="V128" s="84"/>
      <c r="W128" s="84"/>
      <c r="X128" s="84"/>
      <c r="Y128" s="84"/>
      <c r="Z128" s="84"/>
      <c r="AA128" s="84"/>
      <c r="AB128" s="84"/>
      <c r="AC128" s="84"/>
      <c r="AD128" s="84"/>
      <c r="AE128" s="84"/>
      <c r="AF128" s="84"/>
      <c r="AG128" s="84"/>
      <c r="AH128" s="84"/>
      <c r="AI128" s="84"/>
      <c r="AJ128" s="84"/>
      <c r="AK128" s="84"/>
      <c r="AL128" s="84"/>
      <c r="AM128" s="84"/>
      <c r="AN128" s="84"/>
      <c r="AO128" s="84"/>
      <c r="AP128" s="84"/>
      <c r="AQ128" s="84"/>
      <c r="AR128" s="84"/>
      <c r="AS128" s="84"/>
    </row>
    <row r="129" spans="1:45" s="22" customFormat="1" ht="15.75" customHeight="1" x14ac:dyDescent="0.25">
      <c r="A129" s="225"/>
      <c r="B129" s="40"/>
      <c r="C129" s="40"/>
      <c r="D129" s="84"/>
      <c r="E129" s="84"/>
      <c r="F129" s="84"/>
      <c r="G129" s="84"/>
      <c r="H129" s="84"/>
      <c r="I129" s="84"/>
      <c r="J129" s="84"/>
      <c r="K129" s="84"/>
      <c r="L129" s="84"/>
      <c r="M129" s="84"/>
      <c r="N129" s="84"/>
      <c r="O129" s="84"/>
      <c r="P129" s="84"/>
      <c r="Q129" s="84"/>
      <c r="R129" s="84"/>
      <c r="S129" s="84"/>
      <c r="T129" s="84"/>
      <c r="U129" s="84"/>
      <c r="V129" s="84"/>
      <c r="W129" s="84"/>
      <c r="X129" s="84"/>
      <c r="Y129" s="84"/>
      <c r="Z129" s="84"/>
      <c r="AA129" s="84"/>
      <c r="AB129" s="84"/>
      <c r="AC129" s="84"/>
      <c r="AD129" s="84"/>
      <c r="AE129" s="84"/>
      <c r="AF129" s="84"/>
      <c r="AG129" s="84"/>
      <c r="AH129" s="84"/>
      <c r="AI129" s="84"/>
      <c r="AJ129" s="84"/>
      <c r="AK129" s="84"/>
      <c r="AL129" s="84"/>
      <c r="AM129" s="84"/>
      <c r="AN129" s="84"/>
      <c r="AO129" s="84"/>
      <c r="AP129" s="84"/>
      <c r="AQ129" s="84"/>
      <c r="AR129" s="84"/>
      <c r="AS129" s="84"/>
    </row>
    <row r="130" spans="1:45" s="22" customFormat="1" ht="15.75" customHeight="1" x14ac:dyDescent="0.25">
      <c r="A130" s="225"/>
      <c r="B130" s="40"/>
      <c r="C130" s="40"/>
      <c r="D130" s="84"/>
      <c r="E130" s="84"/>
      <c r="F130" s="84"/>
      <c r="G130" s="84"/>
      <c r="H130" s="84"/>
      <c r="I130" s="84"/>
      <c r="J130" s="84"/>
      <c r="K130" s="84"/>
      <c r="L130" s="84"/>
      <c r="M130" s="84"/>
      <c r="N130" s="84"/>
      <c r="O130" s="84"/>
      <c r="P130" s="84"/>
      <c r="Q130" s="84"/>
      <c r="R130" s="84"/>
      <c r="S130" s="84"/>
      <c r="T130" s="84"/>
      <c r="U130" s="84"/>
      <c r="V130" s="84"/>
      <c r="W130" s="84"/>
      <c r="X130" s="84"/>
      <c r="Y130" s="84"/>
      <c r="Z130" s="84"/>
      <c r="AA130" s="84"/>
      <c r="AB130" s="84"/>
      <c r="AC130" s="84"/>
      <c r="AD130" s="84"/>
      <c r="AE130" s="84"/>
      <c r="AF130" s="84"/>
      <c r="AG130" s="84"/>
      <c r="AH130" s="84"/>
      <c r="AI130" s="84"/>
      <c r="AJ130" s="84"/>
      <c r="AK130" s="84"/>
      <c r="AL130" s="84"/>
      <c r="AM130" s="84"/>
      <c r="AN130" s="84"/>
      <c r="AO130" s="84"/>
      <c r="AP130" s="84"/>
      <c r="AQ130" s="84"/>
      <c r="AR130" s="84"/>
      <c r="AS130" s="84"/>
    </row>
    <row r="131" spans="1:45" s="22" customFormat="1" ht="15.75" customHeight="1" x14ac:dyDescent="0.25">
      <c r="A131" s="225"/>
      <c r="B131" s="40"/>
      <c r="C131" s="40"/>
      <c r="D131" s="84"/>
      <c r="E131" s="84"/>
      <c r="F131" s="84"/>
      <c r="G131" s="84"/>
      <c r="H131" s="84"/>
      <c r="I131" s="84"/>
      <c r="J131" s="84"/>
      <c r="K131" s="84"/>
      <c r="L131" s="84"/>
      <c r="M131" s="84"/>
      <c r="N131" s="84"/>
      <c r="O131" s="84"/>
      <c r="P131" s="84"/>
      <c r="Q131" s="84"/>
      <c r="R131" s="84"/>
      <c r="S131" s="84"/>
      <c r="T131" s="84"/>
      <c r="U131" s="84"/>
      <c r="V131" s="84"/>
      <c r="W131" s="84"/>
      <c r="X131" s="84"/>
      <c r="Y131" s="84"/>
      <c r="Z131" s="84"/>
      <c r="AA131" s="84"/>
      <c r="AB131" s="84"/>
      <c r="AC131" s="84"/>
      <c r="AD131" s="84"/>
      <c r="AE131" s="84"/>
      <c r="AF131" s="84"/>
      <c r="AG131" s="84"/>
      <c r="AH131" s="84"/>
      <c r="AI131" s="84"/>
      <c r="AJ131" s="84"/>
      <c r="AK131" s="84"/>
      <c r="AL131" s="84"/>
      <c r="AM131" s="84"/>
      <c r="AN131" s="84"/>
      <c r="AO131" s="84"/>
      <c r="AP131" s="84"/>
      <c r="AQ131" s="84"/>
      <c r="AR131" s="84"/>
      <c r="AS131" s="84"/>
    </row>
    <row r="132" spans="1:45" s="22" customFormat="1" ht="15.75" customHeight="1" x14ac:dyDescent="0.25">
      <c r="A132" s="225"/>
      <c r="B132" s="40"/>
      <c r="C132" s="40"/>
      <c r="D132" s="84"/>
      <c r="E132" s="84"/>
      <c r="F132" s="84"/>
      <c r="G132" s="84"/>
      <c r="H132" s="84"/>
      <c r="I132" s="84"/>
      <c r="J132" s="84"/>
      <c r="K132" s="84"/>
      <c r="L132" s="84"/>
      <c r="M132" s="84"/>
      <c r="N132" s="84"/>
      <c r="O132" s="84"/>
      <c r="P132" s="84"/>
      <c r="Q132" s="84"/>
      <c r="R132" s="84"/>
      <c r="S132" s="84"/>
      <c r="T132" s="84"/>
      <c r="U132" s="84"/>
      <c r="V132" s="84"/>
      <c r="W132" s="84"/>
      <c r="X132" s="84"/>
      <c r="Y132" s="84"/>
      <c r="Z132" s="84"/>
      <c r="AA132" s="84"/>
      <c r="AB132" s="84"/>
      <c r="AC132" s="84"/>
      <c r="AD132" s="84"/>
      <c r="AE132" s="84"/>
      <c r="AF132" s="84"/>
      <c r="AG132" s="84"/>
      <c r="AH132" s="84"/>
      <c r="AI132" s="84"/>
      <c r="AJ132" s="84"/>
      <c r="AK132" s="84"/>
      <c r="AL132" s="84"/>
      <c r="AM132" s="84"/>
      <c r="AN132" s="84"/>
      <c r="AO132" s="84"/>
      <c r="AP132" s="84"/>
      <c r="AQ132" s="84"/>
      <c r="AR132" s="84"/>
      <c r="AS132" s="84"/>
    </row>
    <row r="133" spans="1:45" s="22" customFormat="1" ht="15.75" customHeight="1" x14ac:dyDescent="0.25">
      <c r="A133" s="225"/>
      <c r="B133" s="40"/>
      <c r="C133" s="40"/>
      <c r="D133" s="84"/>
      <c r="E133" s="84"/>
      <c r="F133" s="84"/>
      <c r="G133" s="84"/>
      <c r="H133" s="84"/>
      <c r="I133" s="84"/>
      <c r="J133" s="84"/>
      <c r="K133" s="84"/>
      <c r="L133" s="84"/>
      <c r="M133" s="84"/>
      <c r="N133" s="84"/>
      <c r="O133" s="84"/>
      <c r="P133" s="84"/>
      <c r="Q133" s="84"/>
      <c r="R133" s="84"/>
      <c r="S133" s="84"/>
      <c r="T133" s="84"/>
      <c r="U133" s="84"/>
      <c r="V133" s="84"/>
      <c r="W133" s="84"/>
      <c r="X133" s="84"/>
      <c r="Y133" s="84"/>
      <c r="Z133" s="84"/>
      <c r="AA133" s="84"/>
      <c r="AB133" s="84"/>
      <c r="AC133" s="84"/>
      <c r="AD133" s="84"/>
      <c r="AE133" s="84"/>
      <c r="AF133" s="84"/>
      <c r="AG133" s="84"/>
      <c r="AH133" s="84"/>
      <c r="AI133" s="84"/>
      <c r="AJ133" s="84"/>
      <c r="AK133" s="84"/>
      <c r="AL133" s="84"/>
      <c r="AM133" s="84"/>
      <c r="AN133" s="84"/>
      <c r="AO133" s="84"/>
      <c r="AP133" s="84"/>
      <c r="AQ133" s="84"/>
      <c r="AR133" s="84"/>
      <c r="AS133" s="84"/>
    </row>
    <row r="134" spans="1:45" s="22" customFormat="1" ht="15.75" customHeight="1" x14ac:dyDescent="0.25">
      <c r="A134" s="225"/>
      <c r="B134" s="40"/>
      <c r="C134" s="40"/>
      <c r="D134" s="84"/>
      <c r="E134" s="84"/>
      <c r="F134" s="84"/>
      <c r="G134" s="84"/>
      <c r="H134" s="84"/>
      <c r="I134" s="84"/>
      <c r="J134" s="84"/>
      <c r="K134" s="84"/>
      <c r="L134" s="84"/>
      <c r="M134" s="84"/>
      <c r="N134" s="84"/>
      <c r="O134" s="84"/>
      <c r="P134" s="84"/>
      <c r="Q134" s="84"/>
      <c r="R134" s="84"/>
      <c r="S134" s="84"/>
      <c r="T134" s="84"/>
      <c r="U134" s="84"/>
      <c r="V134" s="84"/>
      <c r="W134" s="84"/>
      <c r="X134" s="84"/>
      <c r="Y134" s="84"/>
      <c r="Z134" s="84"/>
      <c r="AA134" s="84"/>
      <c r="AB134" s="84"/>
      <c r="AC134" s="84"/>
      <c r="AD134" s="84"/>
      <c r="AE134" s="84"/>
      <c r="AF134" s="84"/>
      <c r="AG134" s="84"/>
      <c r="AH134" s="84"/>
      <c r="AI134" s="84"/>
      <c r="AJ134" s="84"/>
      <c r="AK134" s="84"/>
      <c r="AL134" s="84"/>
      <c r="AM134" s="84"/>
      <c r="AN134" s="84"/>
      <c r="AO134" s="84"/>
      <c r="AP134" s="84"/>
      <c r="AQ134" s="84"/>
      <c r="AR134" s="84"/>
      <c r="AS134" s="84"/>
    </row>
    <row r="135" spans="1:45" s="22" customFormat="1" ht="15.75" customHeight="1" x14ac:dyDescent="0.25">
      <c r="A135" s="225"/>
      <c r="B135" s="40"/>
      <c r="C135" s="40"/>
      <c r="D135" s="84"/>
      <c r="E135" s="84"/>
      <c r="F135" s="84"/>
      <c r="G135" s="84"/>
      <c r="H135" s="84"/>
      <c r="I135" s="84"/>
      <c r="J135" s="84"/>
      <c r="K135" s="84"/>
      <c r="L135" s="84"/>
      <c r="M135" s="84"/>
      <c r="N135" s="84"/>
      <c r="O135" s="84"/>
      <c r="P135" s="84"/>
      <c r="Q135" s="84"/>
      <c r="R135" s="84"/>
      <c r="S135" s="84"/>
      <c r="T135" s="84"/>
      <c r="U135" s="84"/>
      <c r="V135" s="84"/>
      <c r="W135" s="84"/>
      <c r="X135" s="84"/>
      <c r="Y135" s="84"/>
      <c r="Z135" s="84"/>
      <c r="AA135" s="84"/>
      <c r="AB135" s="84"/>
      <c r="AC135" s="84"/>
      <c r="AD135" s="84"/>
      <c r="AE135" s="84"/>
      <c r="AF135" s="84"/>
      <c r="AG135" s="84"/>
      <c r="AH135" s="84"/>
      <c r="AI135" s="84"/>
      <c r="AJ135" s="84"/>
      <c r="AK135" s="84"/>
      <c r="AL135" s="84"/>
      <c r="AM135" s="84"/>
      <c r="AN135" s="84"/>
      <c r="AO135" s="84"/>
      <c r="AP135" s="84"/>
      <c r="AQ135" s="84"/>
      <c r="AR135" s="84"/>
      <c r="AS135" s="84"/>
    </row>
    <row r="136" spans="1:45" s="22" customFormat="1" ht="15.75" customHeight="1" x14ac:dyDescent="0.25">
      <c r="A136" s="225"/>
      <c r="B136" s="40"/>
      <c r="C136" s="40"/>
      <c r="D136" s="84"/>
      <c r="E136" s="84"/>
      <c r="F136" s="84"/>
      <c r="G136" s="84"/>
      <c r="H136" s="84"/>
      <c r="I136" s="84"/>
      <c r="J136" s="84"/>
      <c r="K136" s="84"/>
      <c r="L136" s="84"/>
      <c r="M136" s="84"/>
      <c r="N136" s="84"/>
      <c r="O136" s="84"/>
      <c r="P136" s="84"/>
      <c r="Q136" s="84"/>
      <c r="R136" s="84"/>
      <c r="S136" s="84"/>
      <c r="T136" s="84"/>
      <c r="U136" s="84"/>
      <c r="V136" s="84"/>
      <c r="W136" s="84"/>
      <c r="X136" s="84"/>
      <c r="Y136" s="84"/>
      <c r="Z136" s="84"/>
      <c r="AA136" s="84"/>
      <c r="AB136" s="84"/>
      <c r="AC136" s="84"/>
      <c r="AD136" s="84"/>
      <c r="AE136" s="84"/>
      <c r="AF136" s="84"/>
      <c r="AG136" s="84"/>
      <c r="AH136" s="84"/>
      <c r="AI136" s="84"/>
      <c r="AJ136" s="84"/>
      <c r="AK136" s="84"/>
      <c r="AL136" s="84"/>
      <c r="AM136" s="84"/>
      <c r="AN136" s="84"/>
      <c r="AO136" s="84"/>
      <c r="AP136" s="84"/>
      <c r="AQ136" s="84"/>
      <c r="AR136" s="84"/>
      <c r="AS136" s="84"/>
    </row>
    <row r="137" spans="1:45" s="22" customFormat="1" ht="15.75" customHeight="1" x14ac:dyDescent="0.25">
      <c r="A137" s="225"/>
      <c r="B137" s="40"/>
      <c r="C137" s="40"/>
      <c r="D137" s="84"/>
      <c r="E137" s="84"/>
      <c r="F137" s="84"/>
      <c r="G137" s="84"/>
      <c r="H137" s="84"/>
      <c r="I137" s="84"/>
      <c r="J137" s="84"/>
      <c r="K137" s="84"/>
      <c r="L137" s="84"/>
      <c r="M137" s="84"/>
      <c r="N137" s="84"/>
      <c r="O137" s="84"/>
      <c r="P137" s="84"/>
      <c r="Q137" s="84"/>
      <c r="R137" s="84"/>
      <c r="S137" s="84"/>
      <c r="T137" s="84"/>
      <c r="U137" s="84"/>
      <c r="V137" s="84"/>
      <c r="W137" s="84"/>
      <c r="X137" s="84"/>
      <c r="Y137" s="84"/>
      <c r="Z137" s="84"/>
      <c r="AA137" s="84"/>
      <c r="AB137" s="84"/>
      <c r="AC137" s="84"/>
      <c r="AD137" s="84"/>
      <c r="AE137" s="84"/>
      <c r="AF137" s="84"/>
      <c r="AG137" s="84"/>
      <c r="AH137" s="84"/>
      <c r="AI137" s="84"/>
      <c r="AJ137" s="84"/>
      <c r="AK137" s="84"/>
      <c r="AL137" s="84"/>
      <c r="AM137" s="84"/>
      <c r="AN137" s="84"/>
      <c r="AO137" s="84"/>
      <c r="AP137" s="84"/>
      <c r="AQ137" s="84"/>
      <c r="AR137" s="84"/>
      <c r="AS137" s="84"/>
    </row>
    <row r="138" spans="1:45" s="22" customFormat="1" ht="15.75" customHeight="1" x14ac:dyDescent="0.25">
      <c r="A138" s="225"/>
      <c r="B138" s="40"/>
      <c r="C138" s="40"/>
      <c r="D138" s="84"/>
      <c r="E138" s="84"/>
      <c r="F138" s="84"/>
      <c r="G138" s="84"/>
      <c r="H138" s="84"/>
      <c r="I138" s="84"/>
      <c r="J138" s="84"/>
      <c r="K138" s="84"/>
      <c r="L138" s="84"/>
      <c r="M138" s="84"/>
      <c r="N138" s="84"/>
      <c r="O138" s="84"/>
      <c r="P138" s="84"/>
      <c r="Q138" s="84"/>
      <c r="R138" s="84"/>
      <c r="S138" s="84"/>
      <c r="T138" s="84"/>
      <c r="U138" s="84"/>
      <c r="V138" s="84"/>
      <c r="W138" s="84"/>
      <c r="X138" s="84"/>
      <c r="Y138" s="84"/>
      <c r="Z138" s="84"/>
      <c r="AA138" s="84"/>
      <c r="AB138" s="84"/>
      <c r="AC138" s="84"/>
      <c r="AD138" s="84"/>
      <c r="AE138" s="84"/>
      <c r="AF138" s="84"/>
      <c r="AG138" s="84"/>
      <c r="AH138" s="84"/>
      <c r="AI138" s="84"/>
      <c r="AJ138" s="84"/>
      <c r="AK138" s="84"/>
      <c r="AL138" s="84"/>
      <c r="AM138" s="84"/>
      <c r="AN138" s="84"/>
      <c r="AO138" s="84"/>
      <c r="AP138" s="84"/>
      <c r="AQ138" s="84"/>
      <c r="AR138" s="84"/>
      <c r="AS138" s="84"/>
    </row>
    <row r="139" spans="1:45" s="22" customFormat="1" ht="15.75" customHeight="1" x14ac:dyDescent="0.25">
      <c r="A139" s="225"/>
      <c r="B139" s="40"/>
      <c r="C139" s="40"/>
      <c r="D139" s="84"/>
      <c r="E139" s="84"/>
      <c r="F139" s="84"/>
      <c r="G139" s="84"/>
      <c r="H139" s="84"/>
      <c r="I139" s="84"/>
      <c r="J139" s="84"/>
      <c r="K139" s="84"/>
      <c r="L139" s="84"/>
      <c r="M139" s="84"/>
      <c r="N139" s="84"/>
      <c r="O139" s="84"/>
      <c r="P139" s="84"/>
      <c r="Q139" s="84"/>
      <c r="R139" s="84"/>
      <c r="S139" s="84"/>
      <c r="T139" s="84"/>
      <c r="U139" s="84"/>
      <c r="V139" s="84"/>
      <c r="W139" s="84"/>
      <c r="X139" s="84"/>
      <c r="Y139" s="84"/>
      <c r="Z139" s="84"/>
      <c r="AA139" s="84"/>
      <c r="AB139" s="84"/>
      <c r="AC139" s="84"/>
      <c r="AD139" s="84"/>
      <c r="AE139" s="84"/>
      <c r="AF139" s="84"/>
      <c r="AG139" s="84"/>
      <c r="AH139" s="84"/>
      <c r="AI139" s="84"/>
      <c r="AJ139" s="84"/>
      <c r="AK139" s="84"/>
      <c r="AL139" s="84"/>
      <c r="AM139" s="84"/>
      <c r="AN139" s="84"/>
      <c r="AO139" s="84"/>
      <c r="AP139" s="84"/>
      <c r="AQ139" s="84"/>
      <c r="AR139" s="84"/>
      <c r="AS139" s="84"/>
    </row>
    <row r="140" spans="1:45" s="22" customFormat="1" ht="15.75" customHeight="1" x14ac:dyDescent="0.25">
      <c r="A140" s="225"/>
      <c r="B140" s="40"/>
      <c r="C140" s="40"/>
      <c r="D140" s="84"/>
      <c r="E140" s="84"/>
      <c r="F140" s="84"/>
      <c r="G140" s="84"/>
      <c r="H140" s="84"/>
      <c r="I140" s="84"/>
      <c r="J140" s="84"/>
      <c r="K140" s="84"/>
      <c r="L140" s="84"/>
      <c r="M140" s="84"/>
      <c r="N140" s="84"/>
      <c r="O140" s="84"/>
      <c r="P140" s="84"/>
      <c r="Q140" s="84"/>
      <c r="R140" s="84"/>
      <c r="S140" s="84"/>
      <c r="T140" s="84"/>
      <c r="U140" s="84"/>
      <c r="V140" s="84"/>
      <c r="W140" s="84"/>
      <c r="X140" s="84"/>
      <c r="Y140" s="84"/>
      <c r="Z140" s="84"/>
      <c r="AA140" s="84"/>
      <c r="AB140" s="84"/>
      <c r="AC140" s="84"/>
      <c r="AD140" s="84"/>
      <c r="AE140" s="84"/>
      <c r="AF140" s="84"/>
      <c r="AG140" s="84"/>
      <c r="AH140" s="84"/>
      <c r="AI140" s="84"/>
      <c r="AJ140" s="84"/>
      <c r="AK140" s="84"/>
      <c r="AL140" s="84"/>
      <c r="AM140" s="84"/>
      <c r="AN140" s="84"/>
      <c r="AO140" s="84"/>
      <c r="AP140" s="84"/>
      <c r="AQ140" s="84"/>
      <c r="AR140" s="84"/>
      <c r="AS140" s="84"/>
    </row>
    <row r="141" spans="1:45" s="22" customFormat="1" ht="15.75" customHeight="1" x14ac:dyDescent="0.25">
      <c r="A141" s="225"/>
      <c r="B141" s="40"/>
      <c r="C141" s="40"/>
      <c r="D141" s="84"/>
      <c r="E141" s="84"/>
      <c r="F141" s="84"/>
      <c r="G141" s="84"/>
      <c r="H141" s="84"/>
      <c r="I141" s="84"/>
      <c r="J141" s="84"/>
      <c r="K141" s="84"/>
      <c r="L141" s="84"/>
      <c r="M141" s="84"/>
      <c r="N141" s="84"/>
      <c r="O141" s="84"/>
      <c r="P141" s="84"/>
      <c r="Q141" s="84"/>
      <c r="R141" s="84"/>
      <c r="S141" s="84"/>
      <c r="T141" s="84"/>
      <c r="U141" s="84"/>
      <c r="V141" s="84"/>
      <c r="W141" s="84"/>
      <c r="X141" s="84"/>
      <c r="Y141" s="84"/>
      <c r="Z141" s="84"/>
      <c r="AA141" s="84"/>
      <c r="AB141" s="84"/>
      <c r="AC141" s="84"/>
      <c r="AD141" s="84"/>
      <c r="AE141" s="84"/>
      <c r="AF141" s="84"/>
      <c r="AG141" s="84"/>
      <c r="AH141" s="84"/>
      <c r="AI141" s="84"/>
      <c r="AJ141" s="84"/>
      <c r="AK141" s="84"/>
      <c r="AL141" s="84"/>
      <c r="AM141" s="84"/>
      <c r="AN141" s="84"/>
      <c r="AO141" s="84"/>
      <c r="AP141" s="84"/>
      <c r="AQ141" s="84"/>
      <c r="AR141" s="84"/>
      <c r="AS141" s="84"/>
    </row>
    <row r="142" spans="1:45" s="22" customFormat="1" ht="15.75" customHeight="1" x14ac:dyDescent="0.25">
      <c r="A142" s="225"/>
      <c r="B142" s="40"/>
      <c r="C142" s="40"/>
      <c r="D142" s="84"/>
      <c r="E142" s="84"/>
      <c r="F142" s="84"/>
      <c r="G142" s="84"/>
      <c r="H142" s="84"/>
      <c r="I142" s="84"/>
      <c r="J142" s="84"/>
      <c r="K142" s="84"/>
      <c r="L142" s="84"/>
      <c r="M142" s="84"/>
      <c r="N142" s="84"/>
      <c r="O142" s="84"/>
      <c r="P142" s="84"/>
      <c r="Q142" s="84"/>
      <c r="R142" s="84"/>
      <c r="S142" s="84"/>
      <c r="T142" s="84"/>
      <c r="U142" s="84"/>
      <c r="V142" s="84"/>
      <c r="W142" s="84"/>
      <c r="X142" s="84"/>
      <c r="Y142" s="84"/>
      <c r="Z142" s="84"/>
      <c r="AA142" s="84"/>
      <c r="AB142" s="84"/>
      <c r="AC142" s="84"/>
      <c r="AD142" s="84"/>
      <c r="AE142" s="84"/>
      <c r="AF142" s="84"/>
      <c r="AG142" s="84"/>
      <c r="AH142" s="84"/>
      <c r="AI142" s="84"/>
      <c r="AJ142" s="84"/>
      <c r="AK142" s="84"/>
      <c r="AL142" s="84"/>
      <c r="AM142" s="84"/>
      <c r="AN142" s="84"/>
      <c r="AO142" s="84"/>
      <c r="AP142" s="84"/>
      <c r="AQ142" s="84"/>
      <c r="AR142" s="84"/>
      <c r="AS142" s="84"/>
    </row>
    <row r="143" spans="1:45" s="22" customFormat="1" ht="15.75" customHeight="1" x14ac:dyDescent="0.25">
      <c r="A143" s="225"/>
      <c r="B143" s="40"/>
      <c r="C143" s="40"/>
      <c r="D143" s="84"/>
      <c r="E143" s="84"/>
      <c r="F143" s="84"/>
      <c r="G143" s="84"/>
      <c r="H143" s="84"/>
      <c r="I143" s="84"/>
      <c r="J143" s="84"/>
      <c r="K143" s="84"/>
      <c r="L143" s="84"/>
      <c r="M143" s="84"/>
      <c r="N143" s="84"/>
      <c r="O143" s="84"/>
      <c r="P143" s="84"/>
      <c r="Q143" s="84"/>
      <c r="R143" s="84"/>
      <c r="S143" s="84"/>
      <c r="T143" s="84"/>
      <c r="U143" s="84"/>
      <c r="V143" s="84"/>
      <c r="W143" s="84"/>
      <c r="X143" s="84"/>
      <c r="Y143" s="84"/>
      <c r="Z143" s="84"/>
      <c r="AA143" s="84"/>
      <c r="AB143" s="84"/>
      <c r="AC143" s="84"/>
      <c r="AD143" s="84"/>
      <c r="AE143" s="84"/>
      <c r="AF143" s="84"/>
      <c r="AG143" s="84"/>
      <c r="AH143" s="84"/>
      <c r="AI143" s="84"/>
      <c r="AJ143" s="84"/>
      <c r="AK143" s="84"/>
      <c r="AL143" s="84"/>
      <c r="AM143" s="84"/>
      <c r="AN143" s="84"/>
      <c r="AO143" s="84"/>
      <c r="AP143" s="84"/>
      <c r="AQ143" s="84"/>
      <c r="AR143" s="84"/>
      <c r="AS143" s="84"/>
    </row>
    <row r="144" spans="1:45" s="22" customFormat="1" ht="15.75" customHeight="1" x14ac:dyDescent="0.25">
      <c r="A144" s="225"/>
      <c r="B144" s="40"/>
      <c r="C144" s="40"/>
      <c r="D144" s="84"/>
      <c r="E144" s="84"/>
      <c r="F144" s="84"/>
      <c r="G144" s="84"/>
      <c r="H144" s="84"/>
      <c r="I144" s="84"/>
      <c r="J144" s="84"/>
      <c r="K144" s="84"/>
      <c r="L144" s="84"/>
      <c r="M144" s="84"/>
      <c r="N144" s="84"/>
      <c r="O144" s="84"/>
      <c r="P144" s="84"/>
      <c r="Q144" s="84"/>
      <c r="R144" s="84"/>
      <c r="S144" s="84"/>
      <c r="T144" s="84"/>
      <c r="U144" s="84"/>
      <c r="V144" s="84"/>
      <c r="W144" s="84"/>
      <c r="X144" s="84"/>
      <c r="Y144" s="84"/>
      <c r="Z144" s="84"/>
      <c r="AA144" s="84"/>
      <c r="AB144" s="84"/>
      <c r="AC144" s="84"/>
      <c r="AD144" s="84"/>
      <c r="AE144" s="84"/>
      <c r="AF144" s="84"/>
      <c r="AG144" s="84"/>
      <c r="AH144" s="84"/>
      <c r="AI144" s="84"/>
      <c r="AJ144" s="84"/>
      <c r="AK144" s="84"/>
      <c r="AL144" s="84"/>
      <c r="AM144" s="84"/>
      <c r="AN144" s="84"/>
      <c r="AO144" s="84"/>
      <c r="AP144" s="84"/>
      <c r="AQ144" s="84"/>
      <c r="AR144" s="84"/>
      <c r="AS144" s="84"/>
    </row>
    <row r="145" spans="1:45" s="22" customFormat="1" ht="15.75" customHeight="1" x14ac:dyDescent="0.25">
      <c r="A145" s="225"/>
      <c r="B145" s="40"/>
      <c r="C145" s="40"/>
      <c r="D145" s="84"/>
      <c r="E145" s="84"/>
      <c r="F145" s="84"/>
      <c r="G145" s="84"/>
      <c r="H145" s="84"/>
      <c r="I145" s="84"/>
      <c r="J145" s="84"/>
      <c r="K145" s="84"/>
      <c r="L145" s="84"/>
      <c r="M145" s="84"/>
      <c r="N145" s="84"/>
      <c r="O145" s="84"/>
      <c r="P145" s="84"/>
      <c r="Q145" s="84"/>
      <c r="R145" s="84"/>
      <c r="S145" s="84"/>
      <c r="T145" s="84"/>
      <c r="U145" s="84"/>
      <c r="V145" s="84"/>
      <c r="W145" s="84"/>
      <c r="X145" s="84"/>
      <c r="Y145" s="84"/>
      <c r="Z145" s="84"/>
      <c r="AA145" s="84"/>
      <c r="AB145" s="84"/>
      <c r="AC145" s="84"/>
      <c r="AD145" s="84"/>
      <c r="AE145" s="84"/>
      <c r="AF145" s="84"/>
      <c r="AG145" s="84"/>
      <c r="AH145" s="84"/>
      <c r="AI145" s="84"/>
      <c r="AJ145" s="84"/>
      <c r="AK145" s="84"/>
      <c r="AL145" s="84"/>
      <c r="AM145" s="84"/>
      <c r="AN145" s="84"/>
      <c r="AO145" s="84"/>
      <c r="AP145" s="84"/>
      <c r="AQ145" s="84"/>
      <c r="AR145" s="84"/>
      <c r="AS145" s="84"/>
    </row>
    <row r="146" spans="1:45" s="22" customFormat="1" ht="15.75" customHeight="1" x14ac:dyDescent="0.25">
      <c r="A146" s="225"/>
      <c r="B146" s="40"/>
      <c r="C146" s="40"/>
      <c r="D146" s="84"/>
      <c r="E146" s="84"/>
      <c r="F146" s="84"/>
      <c r="G146" s="84"/>
      <c r="H146" s="84"/>
      <c r="I146" s="84"/>
      <c r="J146" s="84"/>
      <c r="K146" s="84"/>
      <c r="L146" s="84"/>
      <c r="M146" s="84"/>
      <c r="N146" s="84"/>
      <c r="O146" s="84"/>
      <c r="P146" s="84"/>
      <c r="Q146" s="84"/>
      <c r="R146" s="84"/>
      <c r="S146" s="84"/>
      <c r="T146" s="84"/>
      <c r="U146" s="84"/>
      <c r="V146" s="84"/>
      <c r="W146" s="84"/>
      <c r="X146" s="84"/>
      <c r="Y146" s="84"/>
      <c r="Z146" s="84"/>
      <c r="AA146" s="84"/>
      <c r="AB146" s="84"/>
      <c r="AC146" s="84"/>
      <c r="AD146" s="84"/>
      <c r="AE146" s="84"/>
      <c r="AF146" s="84"/>
      <c r="AG146" s="84"/>
      <c r="AH146" s="84"/>
      <c r="AI146" s="84"/>
      <c r="AJ146" s="84"/>
      <c r="AK146" s="84"/>
      <c r="AL146" s="84"/>
      <c r="AM146" s="84"/>
      <c r="AN146" s="84"/>
      <c r="AO146" s="84"/>
      <c r="AP146" s="84"/>
      <c r="AQ146" s="84"/>
      <c r="AR146" s="84"/>
      <c r="AS146" s="84"/>
    </row>
    <row r="147" spans="1:45" s="22" customFormat="1" ht="15.75" customHeight="1" x14ac:dyDescent="0.25">
      <c r="A147" s="225"/>
      <c r="B147" s="40"/>
      <c r="C147" s="40"/>
      <c r="D147" s="84"/>
      <c r="E147" s="84"/>
      <c r="F147" s="84"/>
      <c r="G147" s="84"/>
      <c r="H147" s="84"/>
      <c r="I147" s="84"/>
      <c r="J147" s="84"/>
      <c r="K147" s="84"/>
      <c r="L147" s="84"/>
      <c r="M147" s="84"/>
      <c r="N147" s="84"/>
      <c r="O147" s="84"/>
      <c r="P147" s="84"/>
      <c r="Q147" s="84"/>
      <c r="R147" s="84"/>
      <c r="S147" s="84"/>
      <c r="T147" s="84"/>
      <c r="U147" s="84"/>
      <c r="V147" s="84"/>
      <c r="W147" s="84"/>
      <c r="X147" s="84"/>
      <c r="Y147" s="84"/>
      <c r="Z147" s="84"/>
      <c r="AA147" s="84"/>
      <c r="AB147" s="84"/>
      <c r="AC147" s="84"/>
      <c r="AD147" s="84"/>
      <c r="AE147" s="84"/>
      <c r="AF147" s="84"/>
      <c r="AG147" s="84"/>
      <c r="AH147" s="84"/>
      <c r="AI147" s="84"/>
      <c r="AJ147" s="84"/>
      <c r="AK147" s="84"/>
      <c r="AL147" s="84"/>
      <c r="AM147" s="84"/>
      <c r="AN147" s="84"/>
      <c r="AO147" s="84"/>
      <c r="AP147" s="84"/>
      <c r="AQ147" s="84"/>
      <c r="AR147" s="84"/>
      <c r="AS147" s="84"/>
    </row>
    <row r="148" spans="1:45" s="22" customFormat="1" ht="15.75" customHeight="1" x14ac:dyDescent="0.25">
      <c r="A148" s="225"/>
      <c r="B148" s="40"/>
      <c r="C148" s="40"/>
      <c r="D148" s="84"/>
      <c r="E148" s="84"/>
      <c r="F148" s="84"/>
      <c r="G148" s="84"/>
      <c r="H148" s="84"/>
      <c r="I148" s="84"/>
      <c r="J148" s="84"/>
      <c r="K148" s="84"/>
      <c r="L148" s="84"/>
      <c r="M148" s="84"/>
      <c r="N148" s="84"/>
      <c r="O148" s="84"/>
      <c r="P148" s="84"/>
      <c r="Q148" s="84"/>
      <c r="R148" s="84"/>
      <c r="S148" s="84"/>
      <c r="T148" s="84"/>
      <c r="U148" s="84"/>
      <c r="V148" s="84"/>
      <c r="W148" s="84"/>
      <c r="X148" s="84"/>
      <c r="Y148" s="84"/>
      <c r="Z148" s="84"/>
      <c r="AA148" s="84"/>
      <c r="AB148" s="84"/>
      <c r="AC148" s="84"/>
      <c r="AD148" s="84"/>
      <c r="AE148" s="84"/>
      <c r="AF148" s="84"/>
      <c r="AG148" s="84"/>
      <c r="AH148" s="84"/>
      <c r="AI148" s="84"/>
      <c r="AJ148" s="84"/>
      <c r="AK148" s="84"/>
      <c r="AL148" s="84"/>
      <c r="AM148" s="84"/>
      <c r="AN148" s="84"/>
      <c r="AO148" s="84"/>
      <c r="AP148" s="84"/>
      <c r="AQ148" s="84"/>
      <c r="AR148" s="84"/>
      <c r="AS148" s="84"/>
    </row>
    <row r="149" spans="1:45" s="22" customFormat="1" ht="15.75" customHeight="1" x14ac:dyDescent="0.25">
      <c r="A149" s="225"/>
      <c r="B149" s="40"/>
      <c r="C149" s="40"/>
      <c r="D149" s="84"/>
      <c r="E149" s="84"/>
      <c r="F149" s="84"/>
      <c r="G149" s="84"/>
      <c r="H149" s="84"/>
      <c r="I149" s="84"/>
      <c r="J149" s="84"/>
      <c r="K149" s="84"/>
      <c r="L149" s="84"/>
      <c r="M149" s="84"/>
      <c r="N149" s="84"/>
      <c r="O149" s="84"/>
      <c r="P149" s="84"/>
      <c r="Q149" s="84"/>
      <c r="R149" s="84"/>
      <c r="S149" s="84"/>
      <c r="T149" s="84"/>
      <c r="U149" s="84"/>
      <c r="V149" s="84"/>
      <c r="W149" s="84"/>
      <c r="X149" s="84"/>
      <c r="Y149" s="84"/>
      <c r="Z149" s="84"/>
      <c r="AA149" s="84"/>
      <c r="AB149" s="84"/>
      <c r="AC149" s="84"/>
      <c r="AD149" s="84"/>
      <c r="AE149" s="84"/>
      <c r="AF149" s="84"/>
      <c r="AG149" s="84"/>
      <c r="AH149" s="84"/>
      <c r="AI149" s="84"/>
      <c r="AJ149" s="84"/>
      <c r="AK149" s="84"/>
      <c r="AL149" s="84"/>
      <c r="AM149" s="84"/>
      <c r="AN149" s="84"/>
      <c r="AO149" s="84"/>
      <c r="AP149" s="84"/>
      <c r="AQ149" s="84"/>
      <c r="AR149" s="84"/>
      <c r="AS149" s="84"/>
    </row>
    <row r="150" spans="1:45" s="22" customFormat="1" ht="15.75" customHeight="1" x14ac:dyDescent="0.25">
      <c r="A150" s="225"/>
      <c r="B150" s="40"/>
      <c r="C150" s="40"/>
      <c r="D150" s="84"/>
      <c r="E150" s="84"/>
      <c r="F150" s="84"/>
      <c r="G150" s="84"/>
      <c r="H150" s="84"/>
      <c r="I150" s="84"/>
      <c r="J150" s="84"/>
      <c r="K150" s="84"/>
      <c r="L150" s="84"/>
      <c r="M150" s="84"/>
      <c r="N150" s="84"/>
      <c r="O150" s="84"/>
      <c r="P150" s="84"/>
      <c r="Q150" s="84"/>
      <c r="R150" s="84"/>
      <c r="S150" s="84"/>
      <c r="T150" s="84"/>
      <c r="U150" s="84"/>
      <c r="V150" s="84"/>
      <c r="W150" s="84"/>
      <c r="X150" s="84"/>
      <c r="Y150" s="84"/>
      <c r="Z150" s="84"/>
      <c r="AA150" s="84"/>
      <c r="AB150" s="84"/>
      <c r="AC150" s="84"/>
      <c r="AD150" s="84"/>
      <c r="AE150" s="84"/>
      <c r="AF150" s="84"/>
      <c r="AG150" s="84"/>
      <c r="AH150" s="84"/>
      <c r="AI150" s="84"/>
      <c r="AJ150" s="84"/>
      <c r="AK150" s="84"/>
      <c r="AL150" s="84"/>
      <c r="AM150" s="84"/>
      <c r="AN150" s="84"/>
      <c r="AO150" s="84"/>
      <c r="AP150" s="84"/>
      <c r="AQ150" s="84"/>
      <c r="AR150" s="84"/>
      <c r="AS150" s="84"/>
    </row>
    <row r="151" spans="1:45" s="22" customFormat="1" ht="15.75" customHeight="1" x14ac:dyDescent="0.25">
      <c r="A151" s="225"/>
      <c r="B151" s="40"/>
      <c r="C151" s="40"/>
      <c r="D151" s="84"/>
      <c r="E151" s="84"/>
      <c r="F151" s="84"/>
      <c r="G151" s="84"/>
      <c r="H151" s="84"/>
      <c r="I151" s="84"/>
      <c r="J151" s="84"/>
      <c r="K151" s="84"/>
      <c r="L151" s="84"/>
      <c r="M151" s="84"/>
      <c r="N151" s="84"/>
      <c r="O151" s="84"/>
      <c r="P151" s="84"/>
      <c r="Q151" s="84"/>
      <c r="R151" s="84"/>
      <c r="S151" s="84"/>
      <c r="T151" s="84"/>
      <c r="U151" s="84"/>
      <c r="V151" s="84"/>
      <c r="W151" s="84"/>
      <c r="X151" s="84"/>
      <c r="Y151" s="84"/>
      <c r="Z151" s="84"/>
      <c r="AA151" s="84"/>
      <c r="AB151" s="84"/>
      <c r="AC151" s="84"/>
      <c r="AD151" s="84"/>
      <c r="AE151" s="84"/>
      <c r="AF151" s="84"/>
      <c r="AG151" s="84"/>
      <c r="AH151" s="84"/>
      <c r="AI151" s="84"/>
      <c r="AJ151" s="84"/>
      <c r="AK151" s="84"/>
      <c r="AL151" s="84"/>
      <c r="AM151" s="84"/>
      <c r="AN151" s="84"/>
      <c r="AO151" s="84"/>
      <c r="AP151" s="84"/>
      <c r="AQ151" s="84"/>
      <c r="AR151" s="84"/>
      <c r="AS151" s="84"/>
    </row>
    <row r="152" spans="1:45" s="22" customFormat="1" ht="15.75" customHeight="1" x14ac:dyDescent="0.25">
      <c r="A152" s="225"/>
      <c r="B152" s="40"/>
      <c r="C152" s="40"/>
      <c r="D152" s="84"/>
      <c r="E152" s="84"/>
      <c r="F152" s="84"/>
      <c r="G152" s="84"/>
      <c r="H152" s="84"/>
      <c r="I152" s="84"/>
      <c r="J152" s="84"/>
      <c r="K152" s="84"/>
      <c r="L152" s="84"/>
      <c r="M152" s="84"/>
      <c r="N152" s="84"/>
      <c r="O152" s="84"/>
      <c r="P152" s="84"/>
      <c r="Q152" s="84"/>
      <c r="R152" s="84"/>
      <c r="S152" s="84"/>
      <c r="T152" s="84"/>
      <c r="U152" s="84"/>
      <c r="V152" s="84"/>
      <c r="W152" s="84"/>
      <c r="X152" s="84"/>
      <c r="Y152" s="84"/>
      <c r="Z152" s="84"/>
      <c r="AA152" s="84"/>
      <c r="AB152" s="84"/>
      <c r="AC152" s="84"/>
      <c r="AD152" s="84"/>
      <c r="AE152" s="84"/>
      <c r="AF152" s="84"/>
      <c r="AG152" s="84"/>
      <c r="AH152" s="84"/>
      <c r="AI152" s="84"/>
      <c r="AJ152" s="84"/>
      <c r="AK152" s="84"/>
      <c r="AL152" s="84"/>
      <c r="AM152" s="84"/>
      <c r="AN152" s="84"/>
      <c r="AO152" s="84"/>
      <c r="AP152" s="84"/>
      <c r="AQ152" s="84"/>
      <c r="AR152" s="84"/>
      <c r="AS152" s="84"/>
    </row>
    <row r="153" spans="1:45" s="22" customFormat="1" ht="15.75" customHeight="1" x14ac:dyDescent="0.25">
      <c r="A153" s="225"/>
      <c r="B153" s="40"/>
      <c r="C153" s="40"/>
      <c r="D153" s="84"/>
      <c r="E153" s="84"/>
      <c r="F153" s="84"/>
      <c r="G153" s="84"/>
      <c r="H153" s="84"/>
      <c r="I153" s="84"/>
      <c r="J153" s="84"/>
      <c r="K153" s="84"/>
      <c r="L153" s="84"/>
      <c r="M153" s="84"/>
      <c r="N153" s="84"/>
      <c r="O153" s="84"/>
      <c r="P153" s="84"/>
      <c r="Q153" s="84"/>
      <c r="R153" s="84"/>
      <c r="S153" s="84"/>
      <c r="T153" s="84"/>
      <c r="U153" s="84"/>
      <c r="V153" s="84"/>
      <c r="W153" s="84"/>
      <c r="X153" s="84"/>
      <c r="Y153" s="84"/>
      <c r="Z153" s="84"/>
      <c r="AA153" s="84"/>
      <c r="AB153" s="84"/>
      <c r="AC153" s="84"/>
      <c r="AD153" s="84"/>
      <c r="AE153" s="84"/>
      <c r="AF153" s="84"/>
      <c r="AG153" s="84"/>
      <c r="AH153" s="84"/>
      <c r="AI153" s="84"/>
      <c r="AJ153" s="84"/>
      <c r="AK153" s="84"/>
      <c r="AL153" s="84"/>
      <c r="AM153" s="84"/>
      <c r="AN153" s="84"/>
      <c r="AO153" s="84"/>
      <c r="AP153" s="84"/>
      <c r="AQ153" s="84"/>
      <c r="AR153" s="84"/>
      <c r="AS153" s="84"/>
    </row>
    <row r="154" spans="1:45" s="22" customFormat="1" ht="15.75" customHeight="1" x14ac:dyDescent="0.25">
      <c r="A154" s="225"/>
      <c r="B154" s="40"/>
      <c r="C154" s="40"/>
      <c r="D154" s="84"/>
      <c r="E154" s="84"/>
      <c r="F154" s="84"/>
      <c r="G154" s="84"/>
      <c r="H154" s="84"/>
      <c r="I154" s="84"/>
      <c r="J154" s="84"/>
      <c r="K154" s="84"/>
      <c r="L154" s="84"/>
      <c r="M154" s="84"/>
      <c r="N154" s="84"/>
      <c r="O154" s="84"/>
      <c r="P154" s="84"/>
      <c r="Q154" s="84"/>
      <c r="R154" s="84"/>
      <c r="S154" s="84"/>
      <c r="T154" s="84"/>
      <c r="U154" s="84"/>
      <c r="V154" s="84"/>
      <c r="W154" s="84"/>
      <c r="X154" s="84"/>
      <c r="Y154" s="84"/>
      <c r="Z154" s="84"/>
      <c r="AA154" s="84"/>
      <c r="AB154" s="84"/>
      <c r="AC154" s="84"/>
      <c r="AD154" s="84"/>
      <c r="AE154" s="84"/>
      <c r="AF154" s="84"/>
      <c r="AG154" s="84"/>
      <c r="AH154" s="84"/>
      <c r="AI154" s="84"/>
      <c r="AJ154" s="84"/>
      <c r="AK154" s="84"/>
      <c r="AL154" s="84"/>
      <c r="AM154" s="84"/>
      <c r="AN154" s="84"/>
      <c r="AO154" s="84"/>
      <c r="AP154" s="84"/>
      <c r="AQ154" s="84"/>
      <c r="AR154" s="84"/>
      <c r="AS154" s="84"/>
    </row>
    <row r="155" spans="1:45" s="22" customFormat="1" ht="15.75" customHeight="1" x14ac:dyDescent="0.25">
      <c r="A155" s="225"/>
      <c r="B155" s="40"/>
      <c r="C155" s="40"/>
      <c r="D155" s="84"/>
      <c r="E155" s="84"/>
      <c r="F155" s="84"/>
      <c r="G155" s="84"/>
      <c r="H155" s="84"/>
      <c r="I155" s="84"/>
      <c r="J155" s="84"/>
      <c r="K155" s="84"/>
      <c r="L155" s="84"/>
      <c r="M155" s="84"/>
      <c r="N155" s="84"/>
      <c r="O155" s="84"/>
      <c r="P155" s="84"/>
      <c r="Q155" s="84"/>
      <c r="R155" s="84"/>
      <c r="S155" s="84"/>
      <c r="T155" s="84"/>
      <c r="U155" s="84"/>
      <c r="V155" s="84"/>
      <c r="W155" s="84"/>
      <c r="X155" s="84"/>
      <c r="Y155" s="84"/>
      <c r="Z155" s="84"/>
      <c r="AA155" s="84"/>
      <c r="AB155" s="84"/>
      <c r="AC155" s="84"/>
      <c r="AD155" s="84"/>
      <c r="AE155" s="84"/>
      <c r="AF155" s="84"/>
      <c r="AG155" s="84"/>
      <c r="AH155" s="84"/>
      <c r="AI155" s="84"/>
      <c r="AJ155" s="84"/>
      <c r="AK155" s="84"/>
      <c r="AL155" s="84"/>
      <c r="AM155" s="84"/>
      <c r="AN155" s="84"/>
      <c r="AO155" s="84"/>
      <c r="AP155" s="84"/>
      <c r="AQ155" s="84"/>
      <c r="AR155" s="84"/>
      <c r="AS155" s="84"/>
    </row>
    <row r="156" spans="1:45" s="22" customFormat="1" ht="15.75" customHeight="1" x14ac:dyDescent="0.25">
      <c r="A156" s="225"/>
      <c r="B156" s="40"/>
      <c r="C156" s="40"/>
      <c r="D156" s="84"/>
      <c r="E156" s="84"/>
      <c r="F156" s="84"/>
      <c r="G156" s="84"/>
      <c r="H156" s="84"/>
      <c r="I156" s="84"/>
      <c r="J156" s="84"/>
      <c r="K156" s="84"/>
      <c r="L156" s="84"/>
      <c r="M156" s="84"/>
      <c r="N156" s="84"/>
      <c r="O156" s="84"/>
      <c r="P156" s="84"/>
      <c r="Q156" s="84"/>
      <c r="R156" s="84"/>
      <c r="S156" s="84"/>
      <c r="T156" s="84"/>
      <c r="U156" s="84"/>
      <c r="V156" s="84"/>
      <c r="W156" s="84"/>
      <c r="X156" s="84"/>
      <c r="Y156" s="84"/>
      <c r="Z156" s="84"/>
      <c r="AA156" s="84"/>
      <c r="AB156" s="84"/>
      <c r="AC156" s="84"/>
      <c r="AD156" s="84"/>
      <c r="AE156" s="84"/>
      <c r="AF156" s="84"/>
      <c r="AG156" s="84"/>
      <c r="AH156" s="84"/>
      <c r="AI156" s="84"/>
      <c r="AJ156" s="84"/>
      <c r="AK156" s="84"/>
      <c r="AL156" s="84"/>
      <c r="AM156" s="84"/>
      <c r="AN156" s="84"/>
      <c r="AO156" s="84"/>
      <c r="AP156" s="84"/>
      <c r="AQ156" s="84"/>
      <c r="AR156" s="84"/>
      <c r="AS156" s="84"/>
    </row>
    <row r="157" spans="1:45" s="22" customFormat="1" ht="15.75" customHeight="1" x14ac:dyDescent="0.25">
      <c r="A157" s="225"/>
      <c r="B157" s="40"/>
      <c r="C157" s="40"/>
      <c r="D157" s="84"/>
      <c r="E157" s="84"/>
      <c r="F157" s="84"/>
      <c r="G157" s="84"/>
      <c r="H157" s="84"/>
      <c r="I157" s="84"/>
      <c r="J157" s="84"/>
      <c r="K157" s="84"/>
      <c r="L157" s="84"/>
      <c r="M157" s="84"/>
      <c r="N157" s="84"/>
      <c r="O157" s="84"/>
      <c r="P157" s="84"/>
      <c r="Q157" s="84"/>
      <c r="R157" s="84"/>
      <c r="S157" s="84"/>
      <c r="T157" s="84"/>
      <c r="U157" s="84"/>
      <c r="V157" s="84"/>
      <c r="W157" s="84"/>
      <c r="X157" s="84"/>
      <c r="Y157" s="84"/>
      <c r="Z157" s="84"/>
      <c r="AA157" s="84"/>
      <c r="AB157" s="84"/>
      <c r="AC157" s="84"/>
      <c r="AD157" s="84"/>
      <c r="AE157" s="84"/>
      <c r="AF157" s="84"/>
      <c r="AG157" s="84"/>
      <c r="AH157" s="84"/>
      <c r="AI157" s="84"/>
      <c r="AJ157" s="84"/>
      <c r="AK157" s="84"/>
      <c r="AL157" s="84"/>
      <c r="AM157" s="84"/>
      <c r="AN157" s="84"/>
      <c r="AO157" s="84"/>
      <c r="AP157" s="84"/>
      <c r="AQ157" s="84"/>
      <c r="AR157" s="84"/>
      <c r="AS157" s="84"/>
    </row>
    <row r="158" spans="1:45" s="22" customFormat="1" ht="15.75" customHeight="1" x14ac:dyDescent="0.25">
      <c r="A158" s="225"/>
      <c r="B158" s="40"/>
      <c r="C158" s="40"/>
      <c r="D158" s="84"/>
      <c r="E158" s="84"/>
      <c r="F158" s="84"/>
      <c r="G158" s="84"/>
      <c r="H158" s="84"/>
      <c r="I158" s="84"/>
      <c r="J158" s="84"/>
      <c r="K158" s="84"/>
      <c r="L158" s="84"/>
      <c r="M158" s="84"/>
      <c r="N158" s="84"/>
      <c r="O158" s="84"/>
      <c r="P158" s="84"/>
      <c r="Q158" s="84"/>
      <c r="R158" s="84"/>
      <c r="S158" s="84"/>
      <c r="T158" s="84"/>
      <c r="U158" s="84"/>
      <c r="V158" s="84"/>
      <c r="W158" s="84"/>
      <c r="X158" s="84"/>
      <c r="Y158" s="84"/>
      <c r="Z158" s="84"/>
      <c r="AA158" s="84"/>
      <c r="AB158" s="84"/>
      <c r="AC158" s="84"/>
      <c r="AD158" s="84"/>
      <c r="AE158" s="84"/>
      <c r="AF158" s="84"/>
      <c r="AG158" s="84"/>
      <c r="AH158" s="84"/>
      <c r="AI158" s="84"/>
      <c r="AJ158" s="84"/>
      <c r="AK158" s="84"/>
      <c r="AL158" s="84"/>
      <c r="AM158" s="84"/>
      <c r="AN158" s="84"/>
      <c r="AO158" s="84"/>
      <c r="AP158" s="84"/>
      <c r="AQ158" s="84"/>
      <c r="AR158" s="84"/>
      <c r="AS158" s="84"/>
    </row>
    <row r="159" spans="1:45" s="22" customFormat="1" ht="15.75" customHeight="1" x14ac:dyDescent="0.25">
      <c r="A159" s="225"/>
      <c r="B159" s="40"/>
      <c r="C159" s="40"/>
      <c r="D159" s="84"/>
      <c r="E159" s="84"/>
      <c r="F159" s="84"/>
      <c r="G159" s="84"/>
      <c r="H159" s="84"/>
      <c r="I159" s="84"/>
      <c r="J159" s="84"/>
      <c r="K159" s="84"/>
      <c r="L159" s="84"/>
      <c r="M159" s="84"/>
      <c r="N159" s="84"/>
      <c r="O159" s="84"/>
      <c r="P159" s="84"/>
      <c r="Q159" s="84"/>
      <c r="R159" s="84"/>
      <c r="S159" s="84"/>
      <c r="T159" s="84"/>
      <c r="U159" s="84"/>
      <c r="V159" s="84"/>
      <c r="W159" s="84"/>
      <c r="X159" s="84"/>
      <c r="Y159" s="84"/>
      <c r="Z159" s="84"/>
      <c r="AA159" s="84"/>
      <c r="AB159" s="84"/>
      <c r="AC159" s="84"/>
      <c r="AD159" s="84"/>
      <c r="AE159" s="84"/>
      <c r="AF159" s="84"/>
      <c r="AG159" s="84"/>
      <c r="AH159" s="84"/>
      <c r="AI159" s="84"/>
      <c r="AJ159" s="84"/>
      <c r="AK159" s="84"/>
      <c r="AL159" s="84"/>
      <c r="AM159" s="84"/>
      <c r="AN159" s="84"/>
      <c r="AO159" s="84"/>
      <c r="AP159" s="84"/>
      <c r="AQ159" s="84"/>
      <c r="AR159" s="84"/>
      <c r="AS159" s="84"/>
    </row>
    <row r="160" spans="1:45" s="22" customFormat="1" ht="15.75" customHeight="1" x14ac:dyDescent="0.25">
      <c r="A160" s="225"/>
      <c r="B160" s="40"/>
      <c r="C160" s="40"/>
      <c r="D160" s="84"/>
      <c r="E160" s="84"/>
      <c r="F160" s="84"/>
      <c r="G160" s="84"/>
      <c r="H160" s="84"/>
      <c r="I160" s="84"/>
      <c r="J160" s="84"/>
      <c r="K160" s="84"/>
      <c r="L160" s="84"/>
      <c r="M160" s="84"/>
      <c r="N160" s="84"/>
      <c r="O160" s="84"/>
      <c r="P160" s="84"/>
      <c r="Q160" s="84"/>
      <c r="R160" s="84"/>
      <c r="S160" s="84"/>
      <c r="T160" s="84"/>
      <c r="U160" s="84"/>
      <c r="V160" s="84"/>
      <c r="W160" s="84"/>
      <c r="X160" s="84"/>
      <c r="Y160" s="84"/>
      <c r="Z160" s="84"/>
      <c r="AA160" s="84"/>
      <c r="AB160" s="84"/>
      <c r="AC160" s="84"/>
      <c r="AD160" s="84"/>
      <c r="AE160" s="84"/>
      <c r="AF160" s="84"/>
      <c r="AG160" s="84"/>
      <c r="AH160" s="84"/>
      <c r="AI160" s="84"/>
      <c r="AJ160" s="84"/>
      <c r="AK160" s="84"/>
      <c r="AL160" s="84"/>
      <c r="AM160" s="84"/>
      <c r="AN160" s="84"/>
      <c r="AO160" s="84"/>
      <c r="AP160" s="84"/>
      <c r="AQ160" s="84"/>
      <c r="AR160" s="84"/>
      <c r="AS160" s="84"/>
    </row>
    <row r="161" spans="1:45" s="22" customFormat="1" ht="15.75" customHeight="1" x14ac:dyDescent="0.25">
      <c r="A161" s="225"/>
      <c r="B161" s="40"/>
      <c r="C161" s="40"/>
      <c r="D161" s="84"/>
      <c r="E161" s="84"/>
      <c r="F161" s="84"/>
      <c r="G161" s="84"/>
      <c r="H161" s="84"/>
      <c r="I161" s="84"/>
      <c r="J161" s="84"/>
      <c r="K161" s="84"/>
      <c r="L161" s="84"/>
      <c r="M161" s="84"/>
      <c r="N161" s="84"/>
      <c r="O161" s="84"/>
      <c r="P161" s="84"/>
      <c r="Q161" s="84"/>
      <c r="R161" s="84"/>
      <c r="S161" s="84"/>
      <c r="T161" s="84"/>
      <c r="U161" s="84"/>
      <c r="V161" s="84"/>
      <c r="W161" s="84"/>
      <c r="X161" s="84"/>
      <c r="Y161" s="84"/>
      <c r="Z161" s="84"/>
      <c r="AA161" s="84"/>
      <c r="AB161" s="84"/>
      <c r="AC161" s="84"/>
      <c r="AD161" s="84"/>
      <c r="AE161" s="84"/>
      <c r="AF161" s="84"/>
      <c r="AG161" s="84"/>
      <c r="AH161" s="84"/>
      <c r="AI161" s="84"/>
      <c r="AJ161" s="84"/>
      <c r="AK161" s="84"/>
      <c r="AL161" s="84"/>
      <c r="AM161" s="84"/>
      <c r="AN161" s="84"/>
      <c r="AO161" s="84"/>
      <c r="AP161" s="84"/>
      <c r="AQ161" s="84"/>
      <c r="AR161" s="84"/>
      <c r="AS161" s="84"/>
    </row>
    <row r="162" spans="1:45" s="22" customFormat="1" ht="15.75" customHeight="1" x14ac:dyDescent="0.25">
      <c r="A162" s="225"/>
      <c r="B162" s="40"/>
      <c r="C162" s="40"/>
      <c r="D162" s="84"/>
      <c r="E162" s="84"/>
      <c r="F162" s="84"/>
      <c r="G162" s="84"/>
      <c r="H162" s="84"/>
      <c r="I162" s="84"/>
      <c r="J162" s="84"/>
      <c r="K162" s="84"/>
      <c r="L162" s="84"/>
      <c r="M162" s="84"/>
      <c r="N162" s="84"/>
      <c r="O162" s="84"/>
      <c r="P162" s="84"/>
      <c r="Q162" s="84"/>
      <c r="R162" s="84"/>
      <c r="S162" s="84"/>
      <c r="T162" s="84"/>
      <c r="U162" s="84"/>
      <c r="V162" s="84"/>
      <c r="W162" s="84"/>
      <c r="X162" s="84"/>
      <c r="Y162" s="84"/>
      <c r="Z162" s="84"/>
      <c r="AA162" s="84"/>
      <c r="AB162" s="84"/>
      <c r="AC162" s="84"/>
      <c r="AD162" s="84"/>
      <c r="AE162" s="84"/>
      <c r="AF162" s="84"/>
      <c r="AG162" s="84"/>
      <c r="AH162" s="84"/>
      <c r="AI162" s="84"/>
      <c r="AJ162" s="84"/>
      <c r="AK162" s="84"/>
      <c r="AL162" s="84"/>
      <c r="AM162" s="84"/>
      <c r="AN162" s="84"/>
      <c r="AO162" s="84"/>
      <c r="AP162" s="84"/>
      <c r="AQ162" s="84"/>
      <c r="AR162" s="84"/>
      <c r="AS162" s="84"/>
    </row>
    <row r="163" spans="1:45" s="22" customFormat="1" ht="15.75" customHeight="1" x14ac:dyDescent="0.25">
      <c r="A163" s="225"/>
      <c r="B163" s="40"/>
      <c r="C163" s="40"/>
      <c r="D163" s="84"/>
      <c r="E163" s="84"/>
      <c r="F163" s="84"/>
      <c r="G163" s="84"/>
      <c r="H163" s="84"/>
      <c r="I163" s="84"/>
      <c r="J163" s="84"/>
      <c r="K163" s="84"/>
      <c r="L163" s="84"/>
      <c r="M163" s="84"/>
      <c r="N163" s="84"/>
      <c r="O163" s="84"/>
      <c r="P163" s="84"/>
      <c r="Q163" s="84"/>
      <c r="R163" s="84"/>
      <c r="S163" s="84"/>
      <c r="T163" s="84"/>
      <c r="U163" s="84"/>
      <c r="V163" s="84"/>
      <c r="W163" s="84"/>
      <c r="X163" s="84"/>
      <c r="Y163" s="84"/>
      <c r="Z163" s="84"/>
      <c r="AA163" s="84"/>
      <c r="AB163" s="84"/>
      <c r="AC163" s="84"/>
      <c r="AD163" s="84"/>
      <c r="AE163" s="84"/>
      <c r="AF163" s="84"/>
      <c r="AG163" s="84"/>
      <c r="AH163" s="84"/>
      <c r="AI163" s="84"/>
      <c r="AJ163" s="84"/>
      <c r="AK163" s="84"/>
      <c r="AL163" s="84"/>
      <c r="AM163" s="84"/>
      <c r="AN163" s="84"/>
      <c r="AO163" s="84"/>
      <c r="AP163" s="84"/>
      <c r="AQ163" s="84"/>
      <c r="AR163" s="84"/>
      <c r="AS163" s="84"/>
    </row>
    <row r="164" spans="1:45" s="22" customFormat="1" ht="15.75" customHeight="1" x14ac:dyDescent="0.25">
      <c r="A164" s="225"/>
      <c r="B164" s="40"/>
      <c r="C164" s="40"/>
      <c r="D164" s="84"/>
      <c r="E164" s="84"/>
      <c r="F164" s="84"/>
      <c r="G164" s="84"/>
      <c r="H164" s="84"/>
      <c r="I164" s="84"/>
      <c r="J164" s="84"/>
      <c r="K164" s="84"/>
      <c r="L164" s="84"/>
      <c r="M164" s="84"/>
      <c r="N164" s="84"/>
      <c r="O164" s="84"/>
      <c r="P164" s="84"/>
      <c r="Q164" s="84"/>
      <c r="R164" s="84"/>
      <c r="S164" s="84"/>
      <c r="T164" s="84"/>
      <c r="U164" s="84"/>
      <c r="V164" s="84"/>
      <c r="W164" s="84"/>
      <c r="X164" s="84"/>
      <c r="Y164" s="84"/>
      <c r="Z164" s="84"/>
      <c r="AA164" s="84"/>
      <c r="AB164" s="84"/>
      <c r="AC164" s="84"/>
      <c r="AD164" s="84"/>
      <c r="AE164" s="84"/>
      <c r="AF164" s="84"/>
      <c r="AG164" s="84"/>
      <c r="AH164" s="84"/>
      <c r="AI164" s="84"/>
      <c r="AJ164" s="84"/>
      <c r="AK164" s="84"/>
      <c r="AL164" s="84"/>
      <c r="AM164" s="84"/>
      <c r="AN164" s="84"/>
      <c r="AO164" s="84"/>
      <c r="AP164" s="84"/>
      <c r="AQ164" s="84"/>
      <c r="AR164" s="84"/>
      <c r="AS164" s="84"/>
    </row>
    <row r="165" spans="1:45" s="22" customFormat="1" ht="15.75" customHeight="1" x14ac:dyDescent="0.25">
      <c r="A165" s="225"/>
      <c r="B165" s="40"/>
      <c r="C165" s="40"/>
      <c r="D165" s="84"/>
      <c r="E165" s="84"/>
      <c r="F165" s="84"/>
      <c r="G165" s="84"/>
      <c r="H165" s="84"/>
      <c r="I165" s="84"/>
      <c r="J165" s="84"/>
      <c r="K165" s="84"/>
      <c r="L165" s="84"/>
      <c r="M165" s="84"/>
      <c r="N165" s="84"/>
      <c r="O165" s="84"/>
      <c r="P165" s="84"/>
      <c r="Q165" s="84"/>
      <c r="R165" s="84"/>
      <c r="S165" s="84"/>
      <c r="T165" s="84"/>
      <c r="U165" s="84"/>
      <c r="V165" s="84"/>
      <c r="W165" s="84"/>
      <c r="X165" s="84"/>
      <c r="Y165" s="84"/>
      <c r="Z165" s="84"/>
      <c r="AA165" s="84"/>
      <c r="AB165" s="84"/>
      <c r="AC165" s="84"/>
      <c r="AD165" s="84"/>
      <c r="AE165" s="84"/>
      <c r="AF165" s="84"/>
      <c r="AG165" s="84"/>
      <c r="AH165" s="84"/>
      <c r="AI165" s="84"/>
      <c r="AJ165" s="84"/>
      <c r="AK165" s="84"/>
      <c r="AL165" s="84"/>
      <c r="AM165" s="84"/>
      <c r="AN165" s="84"/>
      <c r="AO165" s="84"/>
      <c r="AP165" s="84"/>
      <c r="AQ165" s="84"/>
      <c r="AR165" s="84"/>
      <c r="AS165" s="84"/>
    </row>
    <row r="166" spans="1:45" s="22" customFormat="1" ht="15.75" customHeight="1" x14ac:dyDescent="0.25">
      <c r="A166" s="225"/>
      <c r="B166" s="40"/>
      <c r="C166" s="40"/>
      <c r="D166" s="84"/>
      <c r="E166" s="84"/>
      <c r="F166" s="84"/>
      <c r="G166" s="84"/>
      <c r="H166" s="84"/>
      <c r="I166" s="84"/>
      <c r="J166" s="84"/>
      <c r="K166" s="84"/>
      <c r="L166" s="84"/>
      <c r="M166" s="84"/>
      <c r="N166" s="84"/>
      <c r="O166" s="84"/>
      <c r="P166" s="84"/>
      <c r="Q166" s="84"/>
      <c r="R166" s="84"/>
      <c r="S166" s="84"/>
      <c r="T166" s="84"/>
      <c r="U166" s="84"/>
      <c r="V166" s="84"/>
      <c r="W166" s="84"/>
      <c r="X166" s="84"/>
      <c r="Y166" s="84"/>
      <c r="Z166" s="84"/>
      <c r="AA166" s="84"/>
      <c r="AB166" s="84"/>
      <c r="AC166" s="84"/>
      <c r="AD166" s="84"/>
      <c r="AE166" s="84"/>
      <c r="AF166" s="84"/>
      <c r="AG166" s="84"/>
      <c r="AH166" s="84"/>
      <c r="AI166" s="84"/>
      <c r="AJ166" s="84"/>
      <c r="AK166" s="84"/>
      <c r="AL166" s="84"/>
      <c r="AM166" s="84"/>
      <c r="AN166" s="84"/>
      <c r="AO166" s="84"/>
      <c r="AP166" s="84"/>
      <c r="AQ166" s="84"/>
      <c r="AR166" s="84"/>
      <c r="AS166" s="84"/>
    </row>
    <row r="167" spans="1:45" s="22" customFormat="1" ht="15.75" customHeight="1" x14ac:dyDescent="0.25">
      <c r="A167" s="225"/>
      <c r="B167" s="40"/>
      <c r="C167" s="40"/>
      <c r="D167" s="84"/>
      <c r="E167" s="84"/>
      <c r="F167" s="84"/>
      <c r="G167" s="84"/>
      <c r="H167" s="84"/>
      <c r="I167" s="84"/>
      <c r="J167" s="84"/>
      <c r="K167" s="84"/>
      <c r="L167" s="84"/>
      <c r="M167" s="84"/>
      <c r="N167" s="84"/>
      <c r="O167" s="84"/>
      <c r="P167" s="84"/>
      <c r="Q167" s="84"/>
      <c r="R167" s="84"/>
      <c r="S167" s="84"/>
      <c r="T167" s="84"/>
      <c r="U167" s="84"/>
      <c r="V167" s="84"/>
      <c r="W167" s="84"/>
      <c r="X167" s="84"/>
      <c r="Y167" s="84"/>
      <c r="Z167" s="84"/>
      <c r="AA167" s="84"/>
      <c r="AB167" s="84"/>
      <c r="AC167" s="84"/>
      <c r="AD167" s="84"/>
      <c r="AE167" s="84"/>
      <c r="AF167" s="84"/>
      <c r="AG167" s="84"/>
      <c r="AH167" s="84"/>
      <c r="AI167" s="84"/>
      <c r="AJ167" s="84"/>
      <c r="AK167" s="84"/>
      <c r="AL167" s="84"/>
      <c r="AM167" s="84"/>
      <c r="AN167" s="84"/>
      <c r="AO167" s="84"/>
      <c r="AP167" s="84"/>
      <c r="AQ167" s="84"/>
      <c r="AR167" s="84"/>
      <c r="AS167" s="84"/>
    </row>
    <row r="168" spans="1:45" s="22" customFormat="1" ht="15.75" customHeight="1" x14ac:dyDescent="0.25">
      <c r="A168" s="225"/>
      <c r="B168" s="40"/>
      <c r="C168" s="40"/>
      <c r="D168" s="84"/>
      <c r="E168" s="84"/>
      <c r="F168" s="84"/>
      <c r="G168" s="84"/>
      <c r="H168" s="84"/>
      <c r="I168" s="84"/>
      <c r="J168" s="84"/>
      <c r="K168" s="84"/>
      <c r="L168" s="84"/>
      <c r="M168" s="84"/>
      <c r="N168" s="84"/>
      <c r="O168" s="84"/>
      <c r="P168" s="84"/>
      <c r="Q168" s="84"/>
      <c r="R168" s="84"/>
      <c r="S168" s="84"/>
      <c r="T168" s="84"/>
      <c r="U168" s="84"/>
      <c r="V168" s="84"/>
      <c r="W168" s="84"/>
      <c r="X168" s="84"/>
      <c r="Y168" s="84"/>
      <c r="Z168" s="84"/>
      <c r="AA168" s="84"/>
      <c r="AB168" s="84"/>
      <c r="AC168" s="84"/>
      <c r="AD168" s="84"/>
      <c r="AE168" s="84"/>
      <c r="AF168" s="84"/>
      <c r="AG168" s="84"/>
      <c r="AH168" s="84"/>
      <c r="AI168" s="84"/>
      <c r="AJ168" s="84"/>
      <c r="AK168" s="84"/>
      <c r="AL168" s="84"/>
      <c r="AM168" s="84"/>
      <c r="AN168" s="84"/>
      <c r="AO168" s="84"/>
      <c r="AP168" s="84"/>
      <c r="AQ168" s="84"/>
      <c r="AR168" s="84"/>
      <c r="AS168" s="84"/>
    </row>
    <row r="169" spans="1:45" s="22" customFormat="1" ht="15.75" customHeight="1" x14ac:dyDescent="0.25">
      <c r="A169" s="225"/>
      <c r="B169" s="40"/>
      <c r="C169" s="40"/>
      <c r="D169" s="84"/>
      <c r="E169" s="84"/>
      <c r="F169" s="84"/>
      <c r="G169" s="84"/>
      <c r="H169" s="84"/>
      <c r="I169" s="84"/>
      <c r="J169" s="84"/>
      <c r="K169" s="84"/>
      <c r="L169" s="84"/>
      <c r="M169" s="84"/>
      <c r="N169" s="84"/>
      <c r="O169" s="84"/>
      <c r="P169" s="84"/>
      <c r="Q169" s="84"/>
      <c r="R169" s="84"/>
      <c r="S169" s="84"/>
      <c r="T169" s="84"/>
      <c r="U169" s="84"/>
      <c r="V169" s="84"/>
      <c r="W169" s="84"/>
      <c r="X169" s="84"/>
      <c r="Y169" s="84"/>
      <c r="Z169" s="84"/>
      <c r="AA169" s="84"/>
      <c r="AB169" s="84"/>
      <c r="AC169" s="84"/>
      <c r="AD169" s="84"/>
      <c r="AE169" s="84"/>
      <c r="AF169" s="84"/>
      <c r="AG169" s="84"/>
      <c r="AH169" s="84"/>
      <c r="AI169" s="84"/>
      <c r="AJ169" s="84"/>
      <c r="AK169" s="84"/>
      <c r="AL169" s="84"/>
      <c r="AM169" s="84"/>
      <c r="AN169" s="84"/>
      <c r="AO169" s="84"/>
      <c r="AP169" s="84"/>
      <c r="AQ169" s="84"/>
      <c r="AR169" s="84"/>
      <c r="AS169" s="84"/>
    </row>
    <row r="170" spans="1:45" s="22" customFormat="1" ht="15.75" customHeight="1" x14ac:dyDescent="0.25">
      <c r="A170" s="225"/>
      <c r="B170" s="40"/>
      <c r="C170" s="40"/>
      <c r="D170" s="84"/>
      <c r="E170" s="84"/>
      <c r="F170" s="84"/>
      <c r="G170" s="84"/>
      <c r="H170" s="84"/>
      <c r="I170" s="84"/>
      <c r="J170" s="84"/>
      <c r="K170" s="84"/>
      <c r="L170" s="84"/>
      <c r="M170" s="84"/>
      <c r="N170" s="84"/>
      <c r="O170" s="84"/>
      <c r="P170" s="84"/>
      <c r="Q170" s="84"/>
      <c r="R170" s="84"/>
      <c r="S170" s="84"/>
      <c r="T170" s="84"/>
      <c r="U170" s="84"/>
      <c r="V170" s="84"/>
      <c r="W170" s="84"/>
      <c r="X170" s="84"/>
      <c r="Y170" s="84"/>
      <c r="Z170" s="84"/>
      <c r="AA170" s="84"/>
      <c r="AB170" s="84"/>
      <c r="AC170" s="84"/>
      <c r="AD170" s="84"/>
      <c r="AE170" s="84"/>
      <c r="AF170" s="84"/>
      <c r="AG170" s="84"/>
      <c r="AH170" s="84"/>
      <c r="AI170" s="84"/>
      <c r="AJ170" s="84"/>
      <c r="AK170" s="84"/>
      <c r="AL170" s="84"/>
      <c r="AM170" s="84"/>
      <c r="AN170" s="84"/>
      <c r="AO170" s="84"/>
      <c r="AP170" s="84"/>
      <c r="AQ170" s="84"/>
      <c r="AR170" s="84"/>
      <c r="AS170" s="84"/>
    </row>
    <row r="171" spans="1:45" s="22" customFormat="1" ht="15.75" customHeight="1" x14ac:dyDescent="0.25">
      <c r="A171" s="225"/>
      <c r="B171" s="40"/>
      <c r="C171" s="40"/>
      <c r="D171" s="84"/>
      <c r="E171" s="84"/>
      <c r="F171" s="84"/>
      <c r="G171" s="84"/>
      <c r="H171" s="84"/>
      <c r="I171" s="84"/>
      <c r="J171" s="84"/>
      <c r="K171" s="84"/>
      <c r="L171" s="84"/>
      <c r="M171" s="84"/>
      <c r="N171" s="84"/>
      <c r="O171" s="84"/>
      <c r="P171" s="84"/>
      <c r="Q171" s="84"/>
      <c r="R171" s="84"/>
      <c r="S171" s="84"/>
      <c r="T171" s="84"/>
      <c r="U171" s="84"/>
      <c r="V171" s="84"/>
      <c r="W171" s="84"/>
      <c r="X171" s="84"/>
      <c r="Y171" s="84"/>
      <c r="Z171" s="84"/>
      <c r="AA171" s="84"/>
      <c r="AB171" s="84"/>
      <c r="AC171" s="84"/>
      <c r="AD171" s="84"/>
      <c r="AE171" s="84"/>
      <c r="AF171" s="84"/>
      <c r="AG171" s="84"/>
      <c r="AH171" s="84"/>
      <c r="AI171" s="84"/>
      <c r="AJ171" s="84"/>
      <c r="AK171" s="84"/>
      <c r="AL171" s="84"/>
      <c r="AM171" s="84"/>
      <c r="AN171" s="84"/>
      <c r="AO171" s="84"/>
      <c r="AP171" s="84"/>
      <c r="AQ171" s="84"/>
      <c r="AR171" s="84"/>
      <c r="AS171" s="84"/>
    </row>
    <row r="172" spans="1:45" s="22" customFormat="1" ht="15.75" customHeight="1" x14ac:dyDescent="0.25">
      <c r="A172" s="225"/>
      <c r="B172" s="40"/>
      <c r="C172" s="40"/>
      <c r="D172" s="84"/>
      <c r="E172" s="84"/>
      <c r="F172" s="84"/>
      <c r="G172" s="84"/>
      <c r="H172" s="84"/>
      <c r="I172" s="84"/>
      <c r="J172" s="84"/>
      <c r="K172" s="84"/>
      <c r="L172" s="84"/>
      <c r="M172" s="84"/>
      <c r="N172" s="84"/>
      <c r="O172" s="84"/>
      <c r="P172" s="84"/>
      <c r="Q172" s="84"/>
      <c r="R172" s="84"/>
      <c r="S172" s="84"/>
      <c r="T172" s="84"/>
      <c r="U172" s="84"/>
      <c r="V172" s="84"/>
      <c r="W172" s="84"/>
      <c r="X172" s="84"/>
      <c r="Y172" s="84"/>
      <c r="Z172" s="84"/>
      <c r="AA172" s="84"/>
      <c r="AB172" s="84"/>
      <c r="AC172" s="84"/>
      <c r="AD172" s="84"/>
      <c r="AE172" s="84"/>
      <c r="AF172" s="84"/>
      <c r="AG172" s="84"/>
      <c r="AH172" s="84"/>
      <c r="AI172" s="84"/>
      <c r="AJ172" s="84"/>
      <c r="AK172" s="84"/>
      <c r="AL172" s="84"/>
      <c r="AM172" s="84"/>
      <c r="AN172" s="84"/>
      <c r="AO172" s="84"/>
      <c r="AP172" s="84"/>
      <c r="AQ172" s="84"/>
      <c r="AR172" s="84"/>
      <c r="AS172" s="84"/>
    </row>
    <row r="173" spans="1:45" s="22" customFormat="1" ht="15.75" customHeight="1" x14ac:dyDescent="0.25">
      <c r="A173" s="225"/>
      <c r="B173" s="40"/>
      <c r="C173" s="40"/>
      <c r="D173" s="84"/>
      <c r="E173" s="84"/>
      <c r="F173" s="84"/>
      <c r="G173" s="84"/>
      <c r="H173" s="84"/>
      <c r="I173" s="84"/>
      <c r="J173" s="84"/>
      <c r="K173" s="84"/>
      <c r="L173" s="84"/>
      <c r="M173" s="84"/>
      <c r="N173" s="84"/>
      <c r="O173" s="84"/>
      <c r="P173" s="84"/>
      <c r="Q173" s="84"/>
      <c r="R173" s="84"/>
      <c r="S173" s="84"/>
      <c r="T173" s="84"/>
      <c r="U173" s="84"/>
      <c r="V173" s="84"/>
      <c r="W173" s="84"/>
      <c r="X173" s="84"/>
      <c r="Y173" s="84"/>
      <c r="Z173" s="84"/>
      <c r="AA173" s="84"/>
      <c r="AB173" s="84"/>
      <c r="AC173" s="84"/>
      <c r="AD173" s="84"/>
      <c r="AE173" s="84"/>
      <c r="AF173" s="84"/>
      <c r="AG173" s="84"/>
      <c r="AH173" s="84"/>
      <c r="AI173" s="84"/>
      <c r="AJ173" s="84"/>
      <c r="AK173" s="84"/>
      <c r="AL173" s="84"/>
      <c r="AM173" s="84"/>
      <c r="AN173" s="84"/>
      <c r="AO173" s="84"/>
      <c r="AP173" s="84"/>
      <c r="AQ173" s="84"/>
      <c r="AR173" s="84"/>
      <c r="AS173" s="84"/>
    </row>
    <row r="174" spans="1:45" s="22" customFormat="1" ht="15.75" customHeight="1" x14ac:dyDescent="0.25">
      <c r="A174" s="225"/>
      <c r="B174" s="40"/>
      <c r="C174" s="40"/>
      <c r="D174" s="84"/>
      <c r="E174" s="84"/>
      <c r="F174" s="84"/>
      <c r="G174" s="84"/>
      <c r="H174" s="84"/>
      <c r="I174" s="84"/>
      <c r="J174" s="84"/>
      <c r="K174" s="84"/>
      <c r="L174" s="84"/>
      <c r="M174" s="84"/>
      <c r="N174" s="84"/>
      <c r="O174" s="84"/>
      <c r="P174" s="84"/>
      <c r="Q174" s="84"/>
      <c r="R174" s="84"/>
      <c r="S174" s="84"/>
      <c r="T174" s="84"/>
      <c r="U174" s="84"/>
      <c r="V174" s="84"/>
      <c r="W174" s="84"/>
      <c r="X174" s="84"/>
      <c r="Y174" s="84"/>
      <c r="Z174" s="84"/>
      <c r="AA174" s="84"/>
      <c r="AB174" s="84"/>
      <c r="AC174" s="84"/>
      <c r="AD174" s="84"/>
      <c r="AE174" s="84"/>
      <c r="AF174" s="84"/>
      <c r="AG174" s="84"/>
      <c r="AH174" s="84"/>
      <c r="AI174" s="84"/>
      <c r="AJ174" s="84"/>
      <c r="AK174" s="84"/>
      <c r="AL174" s="84"/>
      <c r="AM174" s="84"/>
      <c r="AN174" s="84"/>
      <c r="AO174" s="84"/>
      <c r="AP174" s="84"/>
      <c r="AQ174" s="84"/>
      <c r="AR174" s="84"/>
      <c r="AS174" s="84"/>
    </row>
    <row r="175" spans="1:45" s="22" customFormat="1" ht="15.75" customHeight="1" x14ac:dyDescent="0.25">
      <c r="A175" s="225"/>
      <c r="B175" s="40"/>
      <c r="C175" s="40"/>
      <c r="D175" s="84"/>
      <c r="E175" s="84"/>
      <c r="F175" s="84"/>
      <c r="G175" s="84"/>
      <c r="H175" s="84"/>
      <c r="I175" s="84"/>
      <c r="J175" s="84"/>
      <c r="K175" s="84"/>
      <c r="L175" s="84"/>
      <c r="M175" s="84"/>
      <c r="N175" s="84"/>
      <c r="O175" s="84"/>
      <c r="P175" s="84"/>
      <c r="Q175" s="84"/>
      <c r="R175" s="84"/>
      <c r="S175" s="84"/>
      <c r="T175" s="84"/>
      <c r="U175" s="84"/>
      <c r="V175" s="84"/>
      <c r="W175" s="84"/>
      <c r="X175" s="84"/>
      <c r="Y175" s="84"/>
      <c r="Z175" s="84"/>
      <c r="AA175" s="84"/>
      <c r="AB175" s="84"/>
      <c r="AC175" s="84"/>
      <c r="AD175" s="84"/>
      <c r="AE175" s="84"/>
      <c r="AF175" s="84"/>
      <c r="AG175" s="84"/>
      <c r="AH175" s="84"/>
      <c r="AI175" s="84"/>
      <c r="AJ175" s="84"/>
      <c r="AK175" s="84"/>
      <c r="AL175" s="84"/>
      <c r="AM175" s="84"/>
      <c r="AN175" s="84"/>
      <c r="AO175" s="84"/>
      <c r="AP175" s="84"/>
      <c r="AQ175" s="84"/>
      <c r="AR175" s="84"/>
      <c r="AS175" s="84"/>
    </row>
    <row r="176" spans="1:45" s="22" customFormat="1" ht="15.75" customHeight="1" x14ac:dyDescent="0.25">
      <c r="A176" s="225"/>
      <c r="B176" s="40"/>
      <c r="C176" s="40"/>
      <c r="D176" s="84"/>
      <c r="E176" s="84"/>
      <c r="F176" s="84"/>
      <c r="G176" s="84"/>
      <c r="H176" s="84"/>
      <c r="I176" s="84"/>
      <c r="J176" s="84"/>
      <c r="K176" s="84"/>
      <c r="L176" s="84"/>
      <c r="M176" s="84"/>
      <c r="N176" s="84"/>
      <c r="O176" s="84"/>
      <c r="P176" s="84"/>
      <c r="Q176" s="84"/>
      <c r="R176" s="84"/>
      <c r="S176" s="84"/>
      <c r="T176" s="84"/>
      <c r="U176" s="84"/>
      <c r="V176" s="84"/>
      <c r="W176" s="84"/>
      <c r="X176" s="84"/>
      <c r="Y176" s="84"/>
      <c r="Z176" s="84"/>
      <c r="AA176" s="84"/>
      <c r="AB176" s="84"/>
      <c r="AC176" s="84"/>
      <c r="AD176" s="84"/>
      <c r="AE176" s="84"/>
      <c r="AF176" s="84"/>
      <c r="AG176" s="84"/>
      <c r="AH176" s="84"/>
      <c r="AI176" s="84"/>
      <c r="AJ176" s="84"/>
      <c r="AK176" s="84"/>
      <c r="AL176" s="84"/>
      <c r="AM176" s="84"/>
      <c r="AN176" s="84"/>
      <c r="AO176" s="84"/>
      <c r="AP176" s="84"/>
      <c r="AQ176" s="84"/>
      <c r="AR176" s="84"/>
      <c r="AS176" s="84"/>
    </row>
    <row r="177" spans="1:47" s="22" customFormat="1" ht="15.75" customHeight="1" x14ac:dyDescent="0.25">
      <c r="A177" s="225"/>
      <c r="B177" s="86"/>
      <c r="C177" s="86"/>
      <c r="D177" s="84"/>
      <c r="E177" s="84"/>
      <c r="F177" s="84"/>
      <c r="G177" s="84"/>
      <c r="H177" s="84"/>
      <c r="I177" s="84"/>
      <c r="J177" s="84"/>
      <c r="K177" s="84"/>
      <c r="L177" s="84"/>
      <c r="M177" s="84"/>
      <c r="N177" s="84"/>
      <c r="O177" s="84"/>
      <c r="P177" s="84"/>
      <c r="Q177" s="84"/>
      <c r="R177" s="84"/>
      <c r="S177" s="84"/>
      <c r="T177" s="84"/>
      <c r="U177" s="84"/>
      <c r="V177" s="84"/>
      <c r="W177" s="84"/>
      <c r="X177" s="84"/>
      <c r="Y177" s="84"/>
      <c r="Z177" s="84"/>
      <c r="AA177" s="84"/>
      <c r="AB177" s="84"/>
      <c r="AC177" s="84"/>
      <c r="AD177" s="84"/>
      <c r="AE177" s="84"/>
      <c r="AF177" s="84"/>
      <c r="AG177" s="84"/>
      <c r="AH177" s="84"/>
      <c r="AI177" s="84"/>
      <c r="AJ177" s="84"/>
      <c r="AK177" s="84"/>
      <c r="AL177" s="84"/>
      <c r="AM177" s="84"/>
      <c r="AN177" s="84"/>
      <c r="AO177" s="84"/>
      <c r="AP177" s="84"/>
      <c r="AQ177" s="84"/>
      <c r="AR177" s="84"/>
      <c r="AS177" s="84"/>
    </row>
    <row r="178" spans="1:47" s="22" customFormat="1" ht="15.75" customHeight="1" x14ac:dyDescent="0.25">
      <c r="A178" s="225"/>
      <c r="B178" s="86"/>
      <c r="C178" s="86"/>
      <c r="D178" s="84"/>
      <c r="E178" s="84"/>
      <c r="F178" s="84"/>
      <c r="G178" s="84"/>
      <c r="H178" s="84"/>
      <c r="I178" s="84"/>
      <c r="J178" s="84"/>
      <c r="K178" s="84"/>
      <c r="L178" s="84"/>
      <c r="M178" s="84"/>
      <c r="N178" s="84"/>
      <c r="O178" s="84"/>
      <c r="P178" s="84"/>
      <c r="Q178" s="84"/>
      <c r="R178" s="84"/>
      <c r="S178" s="84"/>
      <c r="T178" s="84"/>
      <c r="U178" s="84"/>
      <c r="V178" s="84"/>
      <c r="W178" s="84"/>
      <c r="X178" s="84"/>
      <c r="Y178" s="84"/>
      <c r="Z178" s="84"/>
      <c r="AA178" s="84"/>
      <c r="AB178" s="84"/>
      <c r="AC178" s="84"/>
      <c r="AD178" s="84"/>
      <c r="AE178" s="84"/>
      <c r="AF178" s="84"/>
      <c r="AG178" s="84"/>
      <c r="AH178" s="84"/>
      <c r="AI178" s="84"/>
      <c r="AJ178" s="84"/>
      <c r="AK178" s="84"/>
      <c r="AL178" s="84"/>
      <c r="AM178" s="84"/>
      <c r="AN178" s="84"/>
      <c r="AO178" s="84"/>
      <c r="AP178" s="84"/>
      <c r="AQ178" s="84"/>
      <c r="AR178" s="84"/>
      <c r="AS178" s="84"/>
    </row>
    <row r="179" spans="1:47" s="22" customFormat="1" ht="15.75" customHeight="1" x14ac:dyDescent="0.25">
      <c r="A179" s="225"/>
      <c r="B179" s="86"/>
      <c r="C179" s="86"/>
      <c r="D179" s="84"/>
      <c r="E179" s="84"/>
      <c r="F179" s="84"/>
      <c r="G179" s="84"/>
      <c r="H179" s="84"/>
      <c r="I179" s="84"/>
      <c r="J179" s="84"/>
      <c r="K179" s="84"/>
      <c r="L179" s="84"/>
      <c r="M179" s="84"/>
      <c r="N179" s="84"/>
      <c r="O179" s="84"/>
      <c r="P179" s="84"/>
      <c r="Q179" s="84"/>
      <c r="R179" s="84"/>
      <c r="S179" s="84"/>
      <c r="T179" s="84"/>
      <c r="U179" s="84"/>
      <c r="V179" s="84"/>
      <c r="W179" s="84"/>
      <c r="X179" s="84"/>
      <c r="Y179" s="84"/>
      <c r="Z179" s="84"/>
      <c r="AA179" s="84"/>
      <c r="AB179" s="84"/>
      <c r="AC179" s="84"/>
      <c r="AD179" s="84"/>
      <c r="AE179" s="84"/>
      <c r="AF179" s="84"/>
      <c r="AG179" s="84"/>
      <c r="AH179" s="84"/>
      <c r="AI179" s="84"/>
      <c r="AJ179" s="84"/>
      <c r="AK179" s="84"/>
      <c r="AL179" s="84"/>
      <c r="AM179" s="84"/>
      <c r="AN179" s="84"/>
      <c r="AO179" s="84"/>
      <c r="AP179" s="84"/>
      <c r="AQ179" s="84"/>
      <c r="AR179" s="84"/>
      <c r="AS179" s="84"/>
    </row>
    <row r="180" spans="1:47" s="22" customFormat="1" ht="15.75" customHeight="1" x14ac:dyDescent="0.25">
      <c r="A180" s="225"/>
      <c r="B180" s="86"/>
      <c r="C180" s="86"/>
      <c r="D180" s="84"/>
      <c r="E180" s="84"/>
      <c r="F180" s="84"/>
      <c r="G180" s="84"/>
      <c r="H180" s="84"/>
      <c r="I180" s="84"/>
      <c r="J180" s="84"/>
      <c r="K180" s="84"/>
      <c r="L180" s="84"/>
      <c r="M180" s="84"/>
      <c r="N180" s="84"/>
      <c r="O180" s="84"/>
      <c r="P180" s="84"/>
      <c r="Q180" s="84"/>
      <c r="R180" s="84"/>
      <c r="S180" s="84"/>
      <c r="T180" s="84"/>
      <c r="U180" s="84"/>
      <c r="V180" s="84"/>
      <c r="W180" s="84"/>
      <c r="X180" s="84"/>
      <c r="Y180" s="84"/>
      <c r="Z180" s="84"/>
      <c r="AA180" s="84"/>
      <c r="AB180" s="84"/>
      <c r="AC180" s="84"/>
      <c r="AD180" s="84"/>
      <c r="AE180" s="84"/>
      <c r="AF180" s="84"/>
      <c r="AG180" s="84"/>
      <c r="AH180" s="84"/>
      <c r="AI180" s="84"/>
      <c r="AJ180" s="84"/>
      <c r="AK180" s="84"/>
      <c r="AL180" s="84"/>
      <c r="AM180" s="84"/>
      <c r="AN180" s="84"/>
      <c r="AO180" s="84"/>
      <c r="AP180" s="84"/>
      <c r="AQ180" s="84"/>
      <c r="AR180" s="84"/>
      <c r="AS180" s="84"/>
    </row>
    <row r="181" spans="1:47" s="22" customFormat="1" ht="15.75" customHeight="1" x14ac:dyDescent="0.25">
      <c r="A181" s="225"/>
      <c r="B181" s="86"/>
      <c r="C181" s="86"/>
      <c r="D181" s="84"/>
      <c r="E181" s="84"/>
      <c r="F181" s="84"/>
      <c r="G181" s="84"/>
      <c r="H181" s="84"/>
      <c r="I181" s="84"/>
      <c r="J181" s="84"/>
      <c r="K181" s="84"/>
      <c r="L181" s="84"/>
      <c r="M181" s="84"/>
      <c r="N181" s="84"/>
      <c r="O181" s="84"/>
      <c r="P181" s="84"/>
      <c r="Q181" s="84"/>
      <c r="R181" s="84"/>
      <c r="S181" s="84"/>
      <c r="T181" s="84"/>
      <c r="U181" s="84"/>
      <c r="V181" s="84"/>
      <c r="W181" s="84"/>
      <c r="X181" s="84"/>
      <c r="Y181" s="84"/>
      <c r="Z181" s="84"/>
      <c r="AA181" s="84"/>
      <c r="AB181" s="84"/>
      <c r="AC181" s="84"/>
      <c r="AD181" s="84"/>
      <c r="AE181" s="84"/>
      <c r="AF181" s="84"/>
      <c r="AG181" s="84"/>
      <c r="AH181" s="84"/>
      <c r="AI181" s="84"/>
      <c r="AJ181" s="84"/>
      <c r="AK181" s="84"/>
      <c r="AL181" s="84"/>
      <c r="AM181" s="84"/>
      <c r="AN181" s="84"/>
      <c r="AO181" s="84"/>
      <c r="AP181" s="84"/>
      <c r="AQ181" s="84"/>
      <c r="AR181" s="84"/>
      <c r="AS181" s="84"/>
    </row>
    <row r="182" spans="1:47" s="22" customFormat="1" ht="15.75" customHeight="1" x14ac:dyDescent="0.25">
      <c r="A182" s="225"/>
      <c r="B182" s="86"/>
      <c r="C182" s="86"/>
      <c r="D182" s="84"/>
      <c r="E182" s="84"/>
      <c r="F182" s="84"/>
      <c r="G182" s="84"/>
      <c r="H182" s="84"/>
      <c r="I182" s="84"/>
      <c r="J182" s="84"/>
      <c r="K182" s="84"/>
      <c r="L182" s="84"/>
      <c r="M182" s="84"/>
      <c r="N182" s="84"/>
      <c r="O182" s="84"/>
      <c r="P182" s="84"/>
      <c r="Q182" s="84"/>
      <c r="R182" s="84"/>
      <c r="S182" s="84"/>
      <c r="T182" s="84"/>
      <c r="U182" s="84"/>
      <c r="V182" s="84"/>
      <c r="W182" s="84"/>
      <c r="X182" s="84"/>
      <c r="Y182" s="84"/>
      <c r="Z182" s="84"/>
      <c r="AA182" s="84"/>
      <c r="AB182" s="84"/>
      <c r="AC182" s="84"/>
      <c r="AD182" s="84"/>
      <c r="AE182" s="84"/>
      <c r="AF182" s="84"/>
      <c r="AG182" s="84"/>
      <c r="AH182" s="84"/>
      <c r="AI182" s="84"/>
      <c r="AJ182" s="84"/>
      <c r="AK182" s="84"/>
      <c r="AL182" s="84"/>
      <c r="AM182" s="84"/>
      <c r="AN182" s="84"/>
      <c r="AO182" s="84"/>
      <c r="AP182" s="84"/>
      <c r="AQ182" s="84"/>
      <c r="AR182" s="84"/>
      <c r="AS182" s="84"/>
    </row>
    <row r="183" spans="1:47" s="22" customFormat="1" ht="15.75" customHeight="1" x14ac:dyDescent="0.25">
      <c r="A183" s="225"/>
      <c r="B183" s="86"/>
      <c r="C183" s="86"/>
      <c r="D183" s="84"/>
      <c r="E183" s="84"/>
      <c r="F183" s="84"/>
      <c r="G183" s="84"/>
      <c r="H183" s="84"/>
      <c r="I183" s="84"/>
      <c r="J183" s="84"/>
      <c r="K183" s="84"/>
      <c r="L183" s="84"/>
      <c r="M183" s="84"/>
      <c r="N183" s="84"/>
      <c r="O183" s="84"/>
      <c r="P183" s="84"/>
      <c r="Q183" s="84"/>
      <c r="R183" s="84"/>
      <c r="S183" s="84"/>
      <c r="T183" s="84"/>
      <c r="U183" s="84"/>
      <c r="V183" s="84"/>
      <c r="W183" s="84"/>
      <c r="X183" s="84"/>
      <c r="Y183" s="84"/>
      <c r="Z183" s="84"/>
      <c r="AA183" s="84"/>
      <c r="AB183" s="84"/>
      <c r="AC183" s="84"/>
      <c r="AD183" s="84"/>
      <c r="AE183" s="84"/>
      <c r="AF183" s="84"/>
      <c r="AG183" s="84"/>
      <c r="AH183" s="84"/>
      <c r="AI183" s="84"/>
      <c r="AJ183" s="84"/>
      <c r="AK183" s="84"/>
      <c r="AL183" s="84"/>
      <c r="AM183" s="84"/>
      <c r="AN183" s="84"/>
      <c r="AO183" s="84"/>
      <c r="AP183" s="84"/>
      <c r="AQ183" s="84"/>
      <c r="AR183" s="84"/>
      <c r="AS183" s="84"/>
    </row>
    <row r="184" spans="1:47" s="22" customFormat="1" ht="15.75" customHeight="1" x14ac:dyDescent="0.25">
      <c r="A184" s="225"/>
      <c r="B184" s="86"/>
      <c r="C184" s="86"/>
      <c r="D184" s="84"/>
      <c r="E184" s="84"/>
      <c r="F184" s="84"/>
      <c r="G184" s="84"/>
      <c r="H184" s="84"/>
      <c r="I184" s="84"/>
      <c r="J184" s="84"/>
      <c r="K184" s="84"/>
      <c r="L184" s="84"/>
      <c r="M184" s="84"/>
      <c r="N184" s="84"/>
      <c r="O184" s="84"/>
      <c r="P184" s="84"/>
      <c r="Q184" s="84"/>
      <c r="R184" s="84"/>
      <c r="S184" s="84"/>
      <c r="T184" s="84"/>
      <c r="U184" s="84"/>
      <c r="V184" s="84"/>
      <c r="W184" s="84"/>
      <c r="X184" s="84"/>
      <c r="Y184" s="84"/>
      <c r="Z184" s="84"/>
      <c r="AA184" s="84"/>
      <c r="AB184" s="84"/>
      <c r="AC184" s="84"/>
      <c r="AD184" s="84"/>
      <c r="AE184" s="84"/>
      <c r="AF184" s="84"/>
      <c r="AG184" s="84"/>
      <c r="AH184" s="84"/>
      <c r="AI184" s="84"/>
      <c r="AJ184" s="84"/>
      <c r="AK184" s="84"/>
      <c r="AL184" s="84"/>
      <c r="AM184" s="84"/>
      <c r="AN184" s="84"/>
      <c r="AO184" s="84"/>
      <c r="AP184" s="84"/>
      <c r="AQ184" s="84"/>
      <c r="AR184" s="84"/>
      <c r="AS184" s="84"/>
    </row>
    <row r="185" spans="1:47" ht="15.75" customHeight="1" x14ac:dyDescent="0.25">
      <c r="A185" s="225"/>
      <c r="B185" s="86"/>
      <c r="C185" s="86"/>
      <c r="D185" s="84"/>
      <c r="E185" s="84"/>
      <c r="F185" s="84"/>
      <c r="G185" s="84"/>
      <c r="H185" s="84"/>
      <c r="I185" s="84"/>
      <c r="J185" s="84"/>
      <c r="K185" s="84"/>
      <c r="L185" s="84"/>
      <c r="M185" s="84"/>
      <c r="N185" s="84"/>
      <c r="O185" s="84"/>
      <c r="P185" s="84"/>
      <c r="Q185" s="84"/>
      <c r="R185" s="84"/>
      <c r="S185" s="84"/>
      <c r="T185" s="84"/>
      <c r="U185" s="84"/>
      <c r="V185" s="84"/>
      <c r="W185" s="84"/>
      <c r="X185" s="84"/>
      <c r="Y185" s="84"/>
      <c r="Z185" s="84"/>
      <c r="AA185" s="84"/>
      <c r="AB185" s="84"/>
      <c r="AC185" s="84"/>
      <c r="AD185" s="84"/>
      <c r="AE185" s="84"/>
      <c r="AF185" s="84"/>
      <c r="AG185" s="84"/>
      <c r="AH185" s="84"/>
      <c r="AI185" s="84"/>
      <c r="AJ185" s="84"/>
      <c r="AK185" s="84"/>
      <c r="AL185" s="84"/>
      <c r="AM185" s="84"/>
      <c r="AN185" s="84"/>
      <c r="AO185" s="84"/>
      <c r="AP185" s="84"/>
      <c r="AQ185" s="84"/>
      <c r="AR185" s="84"/>
      <c r="AS185" s="84"/>
      <c r="AT185" s="22"/>
      <c r="AU185" s="22"/>
    </row>
    <row r="186" spans="1:47" ht="15.75" customHeight="1" x14ac:dyDescent="0.25">
      <c r="A186" s="226"/>
      <c r="B186" s="87"/>
      <c r="C186" s="87"/>
      <c r="AT186" s="22"/>
      <c r="AU186" s="22"/>
    </row>
    <row r="187" spans="1:47" ht="15.75" customHeight="1" x14ac:dyDescent="0.25">
      <c r="A187" s="226"/>
      <c r="B187" s="87"/>
      <c r="C187" s="87"/>
      <c r="AT187" s="22"/>
      <c r="AU187" s="22"/>
    </row>
    <row r="188" spans="1:47" ht="15.75" customHeight="1" x14ac:dyDescent="0.25">
      <c r="A188" s="226"/>
      <c r="B188" s="87"/>
      <c r="C188" s="87"/>
      <c r="AT188" s="22"/>
      <c r="AU188" s="22"/>
    </row>
    <row r="189" spans="1:47" ht="15.75" customHeight="1" x14ac:dyDescent="0.25">
      <c r="A189" s="226"/>
      <c r="B189" s="87"/>
      <c r="C189" s="87"/>
      <c r="AT189" s="22"/>
      <c r="AU189" s="22"/>
    </row>
    <row r="190" spans="1:47" ht="15.75" customHeight="1" x14ac:dyDescent="0.25">
      <c r="A190" s="226"/>
      <c r="B190" s="87"/>
      <c r="C190" s="87"/>
      <c r="AT190" s="22"/>
      <c r="AU190" s="22"/>
    </row>
    <row r="191" spans="1:47" ht="15.75" customHeight="1" x14ac:dyDescent="0.25">
      <c r="A191" s="226"/>
      <c r="B191" s="87"/>
      <c r="C191" s="87"/>
      <c r="AT191" s="22"/>
      <c r="AU191" s="22"/>
    </row>
    <row r="192" spans="1:47" ht="15.75" customHeight="1" x14ac:dyDescent="0.25">
      <c r="A192" s="226"/>
      <c r="B192" s="87"/>
      <c r="C192" s="87"/>
      <c r="AT192" s="22"/>
      <c r="AU192" s="22"/>
    </row>
    <row r="193" spans="1:47" ht="15.75" customHeight="1" x14ac:dyDescent="0.25">
      <c r="A193" s="226"/>
      <c r="B193" s="87"/>
      <c r="C193" s="87"/>
      <c r="AT193" s="22"/>
      <c r="AU193" s="22"/>
    </row>
    <row r="194" spans="1:47" ht="15.75" customHeight="1" x14ac:dyDescent="0.25">
      <c r="A194" s="226"/>
      <c r="B194" s="87"/>
      <c r="C194" s="87"/>
      <c r="AT194" s="22"/>
      <c r="AU194" s="22"/>
    </row>
    <row r="195" spans="1:47" ht="15.75" customHeight="1" x14ac:dyDescent="0.25">
      <c r="A195" s="226"/>
      <c r="B195" s="87"/>
      <c r="C195" s="87"/>
      <c r="AT195" s="22"/>
      <c r="AU195" s="22"/>
    </row>
    <row r="196" spans="1:47" ht="15.75" customHeight="1" x14ac:dyDescent="0.25">
      <c r="A196" s="226"/>
      <c r="B196" s="87"/>
      <c r="C196" s="87"/>
      <c r="AT196" s="22"/>
      <c r="AU196" s="22"/>
    </row>
    <row r="197" spans="1:47" ht="15.75" customHeight="1" x14ac:dyDescent="0.25">
      <c r="A197" s="226"/>
      <c r="B197" s="87"/>
      <c r="C197" s="87"/>
      <c r="AT197" s="22"/>
      <c r="AU197" s="22"/>
    </row>
    <row r="198" spans="1:47" ht="15.75" customHeight="1" x14ac:dyDescent="0.25">
      <c r="A198" s="226"/>
      <c r="B198" s="87"/>
      <c r="C198" s="87"/>
      <c r="AT198" s="22"/>
      <c r="AU198" s="22"/>
    </row>
    <row r="199" spans="1:47" ht="15.75" customHeight="1" x14ac:dyDescent="0.25">
      <c r="A199" s="226"/>
      <c r="B199" s="87"/>
      <c r="C199" s="87"/>
      <c r="AT199" s="22"/>
      <c r="AU199" s="22"/>
    </row>
    <row r="200" spans="1:47" ht="15.75" customHeight="1" x14ac:dyDescent="0.25">
      <c r="A200" s="226"/>
      <c r="B200" s="87"/>
      <c r="C200" s="87"/>
      <c r="AT200" s="22"/>
      <c r="AU200" s="22"/>
    </row>
    <row r="201" spans="1:47" ht="15.75" customHeight="1" x14ac:dyDescent="0.25">
      <c r="A201" s="226"/>
      <c r="B201" s="87"/>
      <c r="C201" s="87"/>
      <c r="AT201" s="22"/>
      <c r="AU201" s="22"/>
    </row>
    <row r="202" spans="1:47" ht="15.75" customHeight="1" x14ac:dyDescent="0.25">
      <c r="A202" s="226"/>
      <c r="B202" s="87"/>
      <c r="C202" s="87"/>
      <c r="AT202" s="22"/>
      <c r="AU202" s="22"/>
    </row>
    <row r="203" spans="1:47" ht="15.75" customHeight="1" x14ac:dyDescent="0.25">
      <c r="A203" s="226"/>
      <c r="B203" s="87"/>
      <c r="C203" s="87"/>
      <c r="AT203" s="22"/>
      <c r="AU203" s="22"/>
    </row>
    <row r="204" spans="1:47" ht="15.75" customHeight="1" x14ac:dyDescent="0.25">
      <c r="A204" s="226"/>
      <c r="B204" s="87"/>
      <c r="C204" s="87"/>
      <c r="AT204" s="22"/>
      <c r="AU204" s="22"/>
    </row>
    <row r="205" spans="1:47" ht="15.75" customHeight="1" x14ac:dyDescent="0.25">
      <c r="A205" s="226"/>
      <c r="B205" s="87"/>
      <c r="C205" s="87"/>
      <c r="AT205" s="22"/>
      <c r="AU205" s="22"/>
    </row>
    <row r="206" spans="1:47" ht="15.75" customHeight="1" x14ac:dyDescent="0.25">
      <c r="A206" s="226"/>
      <c r="B206" s="87"/>
      <c r="C206" s="87"/>
      <c r="AT206" s="22"/>
      <c r="AU206" s="22"/>
    </row>
    <row r="207" spans="1:47" ht="15.75" customHeight="1" x14ac:dyDescent="0.25">
      <c r="A207" s="226"/>
      <c r="B207" s="87"/>
      <c r="C207" s="87"/>
      <c r="AT207" s="22"/>
      <c r="AU207" s="22"/>
    </row>
    <row r="208" spans="1:47" ht="15.75" customHeight="1" x14ac:dyDescent="0.25">
      <c r="A208" s="226"/>
      <c r="B208" s="87"/>
      <c r="C208" s="87"/>
      <c r="AT208" s="22"/>
      <c r="AU208" s="22"/>
    </row>
    <row r="209" spans="1:47" ht="15.75" customHeight="1" x14ac:dyDescent="0.25">
      <c r="A209" s="226"/>
      <c r="B209" s="87"/>
      <c r="C209" s="87"/>
      <c r="AT209" s="22"/>
      <c r="AU209" s="22"/>
    </row>
    <row r="210" spans="1:47" ht="15.75" customHeight="1" x14ac:dyDescent="0.25">
      <c r="A210" s="226"/>
      <c r="B210" s="87"/>
      <c r="C210" s="87"/>
      <c r="AT210" s="22"/>
      <c r="AU210" s="22"/>
    </row>
    <row r="211" spans="1:47" ht="15.75" customHeight="1" x14ac:dyDescent="0.25">
      <c r="A211" s="226"/>
      <c r="B211" s="87"/>
      <c r="C211" s="87"/>
      <c r="AT211" s="22"/>
      <c r="AU211" s="22"/>
    </row>
    <row r="212" spans="1:47" ht="15.75" customHeight="1" x14ac:dyDescent="0.25">
      <c r="A212" s="226"/>
      <c r="B212" s="87"/>
      <c r="C212" s="87"/>
      <c r="AT212" s="22"/>
      <c r="AU212" s="22"/>
    </row>
    <row r="213" spans="1:47" ht="15.75" customHeight="1" x14ac:dyDescent="0.25">
      <c r="A213" s="226"/>
      <c r="B213" s="87"/>
      <c r="C213" s="87"/>
      <c r="AT213" s="22"/>
      <c r="AU213" s="22"/>
    </row>
    <row r="214" spans="1:47" ht="15.75" customHeight="1" x14ac:dyDescent="0.25">
      <c r="A214" s="226"/>
      <c r="B214" s="87"/>
      <c r="C214" s="87"/>
      <c r="AT214" s="22"/>
      <c r="AU214" s="22"/>
    </row>
    <row r="215" spans="1:47" ht="15.75" customHeight="1" x14ac:dyDescent="0.25">
      <c r="A215" s="226"/>
      <c r="B215" s="87"/>
      <c r="C215" s="87"/>
      <c r="AT215" s="22"/>
      <c r="AU215" s="22"/>
    </row>
    <row r="216" spans="1:47" ht="15.75" customHeight="1" x14ac:dyDescent="0.25">
      <c r="A216" s="226"/>
      <c r="B216" s="87"/>
      <c r="C216" s="87"/>
      <c r="AT216" s="22"/>
      <c r="AU216" s="22"/>
    </row>
    <row r="217" spans="1:47" ht="15.75" customHeight="1" x14ac:dyDescent="0.25">
      <c r="A217" s="226"/>
      <c r="B217" s="87"/>
      <c r="C217" s="87"/>
      <c r="AT217" s="22"/>
      <c r="AU217" s="22"/>
    </row>
    <row r="218" spans="1:47" ht="15.75" customHeight="1" x14ac:dyDescent="0.25">
      <c r="A218" s="226"/>
      <c r="B218" s="87"/>
      <c r="C218" s="87"/>
      <c r="AT218" s="22"/>
      <c r="AU218" s="22"/>
    </row>
    <row r="219" spans="1:47" x14ac:dyDescent="0.25">
      <c r="A219" s="226"/>
      <c r="B219" s="87"/>
      <c r="C219" s="87"/>
      <c r="AT219" s="22"/>
      <c r="AU219" s="22"/>
    </row>
    <row r="220" spans="1:47" x14ac:dyDescent="0.25">
      <c r="A220" s="226"/>
      <c r="B220" s="87"/>
      <c r="C220" s="87"/>
      <c r="AT220" s="22"/>
      <c r="AU220" s="22"/>
    </row>
    <row r="221" spans="1:47" x14ac:dyDescent="0.25">
      <c r="A221" s="226"/>
      <c r="B221" s="87"/>
      <c r="C221" s="87"/>
      <c r="AT221" s="22"/>
      <c r="AU221" s="22"/>
    </row>
    <row r="222" spans="1:47" x14ac:dyDescent="0.25">
      <c r="A222" s="226"/>
      <c r="B222" s="87"/>
      <c r="C222" s="87"/>
      <c r="AT222" s="22"/>
      <c r="AU222" s="22"/>
    </row>
    <row r="223" spans="1:47" x14ac:dyDescent="0.25">
      <c r="A223" s="226"/>
      <c r="B223" s="87"/>
      <c r="C223" s="87"/>
      <c r="AT223" s="22"/>
      <c r="AU223" s="22"/>
    </row>
    <row r="224" spans="1:47" x14ac:dyDescent="0.25">
      <c r="A224" s="226"/>
      <c r="B224" s="87"/>
      <c r="C224" s="87"/>
      <c r="AT224" s="22"/>
      <c r="AU224" s="22"/>
    </row>
    <row r="225" spans="1:47" x14ac:dyDescent="0.25">
      <c r="A225" s="226"/>
      <c r="B225" s="87"/>
      <c r="C225" s="87"/>
      <c r="AT225" s="22"/>
      <c r="AU225" s="22"/>
    </row>
    <row r="226" spans="1:47" x14ac:dyDescent="0.25">
      <c r="A226" s="226"/>
      <c r="B226" s="87"/>
      <c r="C226" s="87"/>
      <c r="AT226" s="22"/>
      <c r="AU226" s="22"/>
    </row>
    <row r="227" spans="1:47" x14ac:dyDescent="0.25">
      <c r="A227" s="226"/>
      <c r="B227" s="87"/>
      <c r="C227" s="87"/>
      <c r="AT227" s="22"/>
      <c r="AU227" s="22"/>
    </row>
    <row r="228" spans="1:47" x14ac:dyDescent="0.25">
      <c r="A228" s="226"/>
      <c r="B228" s="87"/>
      <c r="C228" s="87"/>
      <c r="AT228" s="22"/>
      <c r="AU228" s="22"/>
    </row>
    <row r="229" spans="1:47" x14ac:dyDescent="0.25">
      <c r="A229" s="226"/>
      <c r="B229" s="87"/>
      <c r="C229" s="87"/>
    </row>
    <row r="230" spans="1:47" x14ac:dyDescent="0.25">
      <c r="A230" s="226"/>
      <c r="B230" s="87"/>
      <c r="C230" s="87"/>
    </row>
    <row r="231" spans="1:47" x14ac:dyDescent="0.25">
      <c r="A231" s="226"/>
      <c r="B231" s="87"/>
      <c r="C231" s="87"/>
    </row>
    <row r="232" spans="1:47" x14ac:dyDescent="0.25">
      <c r="A232" s="226"/>
      <c r="B232" s="87"/>
      <c r="C232" s="87"/>
    </row>
    <row r="233" spans="1:47" x14ac:dyDescent="0.25">
      <c r="A233" s="226"/>
      <c r="B233" s="87"/>
      <c r="C233" s="87"/>
    </row>
    <row r="234" spans="1:47" x14ac:dyDescent="0.25">
      <c r="A234" s="226"/>
      <c r="B234" s="87"/>
      <c r="C234" s="87"/>
    </row>
    <row r="235" spans="1:47" x14ac:dyDescent="0.25">
      <c r="A235" s="226"/>
      <c r="B235" s="87"/>
      <c r="C235" s="87"/>
    </row>
    <row r="236" spans="1:47" x14ac:dyDescent="0.25">
      <c r="A236" s="226"/>
      <c r="B236" s="87"/>
      <c r="C236" s="87"/>
    </row>
    <row r="237" spans="1:47" x14ac:dyDescent="0.25">
      <c r="A237" s="226"/>
      <c r="B237" s="87"/>
      <c r="C237" s="87"/>
    </row>
    <row r="238" spans="1:47" x14ac:dyDescent="0.25">
      <c r="A238" s="226"/>
      <c r="B238" s="87"/>
      <c r="C238" s="87"/>
    </row>
    <row r="239" spans="1:47" x14ac:dyDescent="0.25">
      <c r="A239" s="226"/>
      <c r="B239" s="87"/>
      <c r="C239" s="87"/>
    </row>
    <row r="240" spans="1:47" x14ac:dyDescent="0.25">
      <c r="A240" s="226"/>
      <c r="B240" s="87"/>
      <c r="C240" s="87"/>
    </row>
    <row r="241" spans="1:3" x14ac:dyDescent="0.25">
      <c r="A241" s="226"/>
      <c r="B241" s="87"/>
      <c r="C241" s="87"/>
    </row>
  </sheetData>
  <sheetProtection selectLockedCells="1" selectUnlockedCells="1"/>
  <mergeCells count="107">
    <mergeCell ref="D6:I6"/>
    <mergeCell ref="H7:H8"/>
    <mergeCell ref="I7:I8"/>
    <mergeCell ref="AR88:AS88"/>
    <mergeCell ref="AN94:AQ94"/>
    <mergeCell ref="AR94:AS94"/>
    <mergeCell ref="AN92:AQ92"/>
    <mergeCell ref="AR92:AS92"/>
    <mergeCell ref="AN91:AQ91"/>
    <mergeCell ref="AR86:AS86"/>
    <mergeCell ref="AR91:AS91"/>
    <mergeCell ref="AN90:AQ90"/>
    <mergeCell ref="AR90:AS90"/>
    <mergeCell ref="AN82:AQ82"/>
    <mergeCell ref="AR82:AS82"/>
    <mergeCell ref="AN81:AQ81"/>
    <mergeCell ref="AR81:AS81"/>
    <mergeCell ref="AH7:AI7"/>
    <mergeCell ref="P7:Q7"/>
    <mergeCell ref="P64:AM64"/>
    <mergeCell ref="AP7:AQ7"/>
    <mergeCell ref="AN5:AS6"/>
    <mergeCell ref="AL7:AL8"/>
    <mergeCell ref="AR85:AS85"/>
    <mergeCell ref="A1:AS1"/>
    <mergeCell ref="A2:AS2"/>
    <mergeCell ref="A3:AS3"/>
    <mergeCell ref="Z7:Z8"/>
    <mergeCell ref="AA7:AA8"/>
    <mergeCell ref="A4:AS4"/>
    <mergeCell ref="A5:A8"/>
    <mergeCell ref="B5:B8"/>
    <mergeCell ref="C5:C8"/>
    <mergeCell ref="AB6:AG6"/>
    <mergeCell ref="AH6:AM6"/>
    <mergeCell ref="P5:AM5"/>
    <mergeCell ref="P6:U6"/>
    <mergeCell ref="R7:S7"/>
    <mergeCell ref="T7:T8"/>
    <mergeCell ref="D7:E7"/>
    <mergeCell ref="F7:G7"/>
    <mergeCell ref="J7:K7"/>
    <mergeCell ref="L7:M7"/>
    <mergeCell ref="N7:N8"/>
    <mergeCell ref="O7:O8"/>
    <mergeCell ref="AR7:AR8"/>
    <mergeCell ref="AS7:AS8"/>
    <mergeCell ref="AN7:AO7"/>
    <mergeCell ref="A104:AM104"/>
    <mergeCell ref="AR89:AS89"/>
    <mergeCell ref="AN87:AQ87"/>
    <mergeCell ref="AR87:AS87"/>
    <mergeCell ref="AN83:AQ83"/>
    <mergeCell ref="AN88:AQ88"/>
    <mergeCell ref="AN85:AQ85"/>
    <mergeCell ref="AN97:AQ97"/>
    <mergeCell ref="AN98:AQ98"/>
    <mergeCell ref="AN99:AQ99"/>
    <mergeCell ref="AN100:AQ100"/>
    <mergeCell ref="AR98:AS98"/>
    <mergeCell ref="AR97:AS97"/>
    <mergeCell ref="AR84:AS84"/>
    <mergeCell ref="AR100:AS100"/>
    <mergeCell ref="AR83:AS83"/>
    <mergeCell ref="A101:AM101"/>
    <mergeCell ref="A103:AM103"/>
    <mergeCell ref="AN84:AQ84"/>
    <mergeCell ref="AR99:AS99"/>
    <mergeCell ref="AN96:AQ96"/>
    <mergeCell ref="AN86:AQ86"/>
    <mergeCell ref="AN74:AQ74"/>
    <mergeCell ref="AR74:AS74"/>
    <mergeCell ref="AR76:AS76"/>
    <mergeCell ref="AN76:AQ76"/>
    <mergeCell ref="AR96:AS96"/>
    <mergeCell ref="AN95:AQ95"/>
    <mergeCell ref="AR95:AS95"/>
    <mergeCell ref="AN93:AQ93"/>
    <mergeCell ref="AR93:AS93"/>
    <mergeCell ref="AN89:AQ89"/>
    <mergeCell ref="AN78:AQ78"/>
    <mergeCell ref="AR75:AS75"/>
    <mergeCell ref="AN75:AQ75"/>
    <mergeCell ref="AT5:AT8"/>
    <mergeCell ref="AU5:AU8"/>
    <mergeCell ref="AN77:AQ77"/>
    <mergeCell ref="AR77:AS77"/>
    <mergeCell ref="A72:AS72"/>
    <mergeCell ref="AR78:AS78"/>
    <mergeCell ref="AN80:AQ80"/>
    <mergeCell ref="AR80:AS80"/>
    <mergeCell ref="AF7:AF8"/>
    <mergeCell ref="AN79:AQ79"/>
    <mergeCell ref="AR79:AS79"/>
    <mergeCell ref="U7:U8"/>
    <mergeCell ref="V7:W7"/>
    <mergeCell ref="AB7:AC7"/>
    <mergeCell ref="AJ7:AK7"/>
    <mergeCell ref="AG7:AG8"/>
    <mergeCell ref="X7:Y7"/>
    <mergeCell ref="V6:AA6"/>
    <mergeCell ref="P73:AM73"/>
    <mergeCell ref="P9:AM9"/>
    <mergeCell ref="AD7:AE7"/>
    <mergeCell ref="P55:AM55"/>
    <mergeCell ref="AM7:AM8"/>
    <mergeCell ref="J6:O6"/>
  </mergeCells>
  <phoneticPr fontId="0" type="noConversion"/>
  <pageMargins left="0.19685039370078741" right="0.19685039370078741" top="0.19685039370078741" bottom="0.19685039370078741" header="0.11811023622047245" footer="0.11811023622047245"/>
  <pageSetup paperSize="8" scale="63" firstPageNumber="0" fitToHeight="0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1"/>
  </sheetPr>
  <dimension ref="A1:AU237"/>
  <sheetViews>
    <sheetView zoomScaleNormal="100" workbookViewId="0">
      <pane xSplit="3" ySplit="8" topLeftCell="D36" activePane="bottomRight" state="frozen"/>
      <selection pane="topRight" activeCell="D1" sqref="D1"/>
      <selection pane="bottomLeft" activeCell="A9" sqref="A9"/>
      <selection pane="bottomRight" activeCell="AU28" sqref="AU28"/>
    </sheetView>
  </sheetViews>
  <sheetFormatPr defaultColWidth="10.6640625" defaultRowHeight="15.75" x14ac:dyDescent="0.25"/>
  <cols>
    <col min="1" max="1" width="17.1640625" style="164" customWidth="1"/>
    <col min="2" max="2" width="7.1640625" style="99" customWidth="1"/>
    <col min="3" max="3" width="60.33203125" style="99" customWidth="1"/>
    <col min="4" max="4" width="5.5" style="99" customWidth="1"/>
    <col min="5" max="5" width="6.83203125" style="99" customWidth="1"/>
    <col min="6" max="6" width="5.5" style="99" customWidth="1"/>
    <col min="7" max="7" width="6.83203125" style="99" customWidth="1"/>
    <col min="8" max="8" width="5.5" style="99" customWidth="1"/>
    <col min="9" max="9" width="5.6640625" style="99" bestFit="1" customWidth="1"/>
    <col min="10" max="10" width="5.5" style="99" customWidth="1"/>
    <col min="11" max="11" width="6.83203125" style="99" customWidth="1"/>
    <col min="12" max="12" width="5.5" style="99" customWidth="1"/>
    <col min="13" max="13" width="6.83203125" style="99" customWidth="1"/>
    <col min="14" max="14" width="5.5" style="99" customWidth="1"/>
    <col min="15" max="15" width="5.6640625" style="99" bestFit="1" customWidth="1"/>
    <col min="16" max="16" width="5.5" style="99" bestFit="1" customWidth="1"/>
    <col min="17" max="17" width="6.83203125" style="99" customWidth="1"/>
    <col min="18" max="18" width="5.5" style="99" bestFit="1" customWidth="1"/>
    <col min="19" max="19" width="6.83203125" style="99" customWidth="1"/>
    <col min="20" max="20" width="5.5" style="99" customWidth="1"/>
    <col min="21" max="21" width="5.6640625" style="99" bestFit="1" customWidth="1"/>
    <col min="22" max="22" width="5.5" style="99" bestFit="1" customWidth="1"/>
    <col min="23" max="23" width="6.83203125" style="99" customWidth="1"/>
    <col min="24" max="24" width="5.5" style="99" bestFit="1" customWidth="1"/>
    <col min="25" max="25" width="6.83203125" style="99" customWidth="1"/>
    <col min="26" max="26" width="5.5" style="99" customWidth="1"/>
    <col min="27" max="27" width="5.6640625" style="99" bestFit="1" customWidth="1"/>
    <col min="28" max="28" width="5.5" style="99" customWidth="1"/>
    <col min="29" max="29" width="6.83203125" style="99" customWidth="1"/>
    <col min="30" max="30" width="5.5" style="99" customWidth="1"/>
    <col min="31" max="31" width="6.83203125" style="99" customWidth="1"/>
    <col min="32" max="32" width="5.5" style="99" customWidth="1"/>
    <col min="33" max="33" width="5.6640625" style="99" bestFit="1" customWidth="1"/>
    <col min="34" max="34" width="5.5" style="99" customWidth="1"/>
    <col min="35" max="35" width="6.83203125" style="99" customWidth="1"/>
    <col min="36" max="36" width="5.5" style="99" customWidth="1"/>
    <col min="37" max="37" width="6.83203125" style="99" customWidth="1"/>
    <col min="38" max="38" width="5.5" style="99" customWidth="1"/>
    <col min="39" max="39" width="6.6640625" style="99" customWidth="1"/>
    <col min="40" max="40" width="6.83203125" style="99" bestFit="1" customWidth="1"/>
    <col min="41" max="41" width="7.5" style="99" customWidth="1"/>
    <col min="42" max="42" width="6.83203125" style="99" bestFit="1" customWidth="1"/>
    <col min="43" max="43" width="7.1640625" style="99" customWidth="1"/>
    <col min="44" max="44" width="6.83203125" style="99" bestFit="1" customWidth="1"/>
    <col min="45" max="45" width="9" style="99" customWidth="1"/>
    <col min="46" max="46" width="36.5" style="99" customWidth="1"/>
    <col min="47" max="47" width="39" style="99" customWidth="1"/>
    <col min="48" max="16384" width="10.6640625" style="99"/>
  </cols>
  <sheetData>
    <row r="1" spans="1:47" ht="21.95" customHeight="1" x14ac:dyDescent="0.2">
      <c r="A1" s="553" t="s">
        <v>0</v>
      </c>
      <c r="B1" s="553"/>
      <c r="C1" s="553"/>
      <c r="D1" s="553"/>
      <c r="E1" s="553"/>
      <c r="F1" s="553"/>
      <c r="G1" s="553"/>
      <c r="H1" s="553"/>
      <c r="I1" s="553"/>
      <c r="J1" s="553"/>
      <c r="K1" s="553"/>
      <c r="L1" s="553"/>
      <c r="M1" s="553"/>
      <c r="N1" s="553"/>
      <c r="O1" s="553"/>
      <c r="P1" s="553"/>
      <c r="Q1" s="553"/>
      <c r="R1" s="553"/>
      <c r="S1" s="553"/>
      <c r="T1" s="553"/>
      <c r="U1" s="553"/>
      <c r="V1" s="553"/>
      <c r="W1" s="553"/>
      <c r="X1" s="553"/>
      <c r="Y1" s="553"/>
      <c r="Z1" s="553"/>
      <c r="AA1" s="553"/>
      <c r="AB1" s="553"/>
      <c r="AC1" s="553"/>
      <c r="AD1" s="553"/>
      <c r="AE1" s="553"/>
      <c r="AF1" s="553"/>
      <c r="AG1" s="553"/>
      <c r="AH1" s="553"/>
      <c r="AI1" s="553"/>
      <c r="AJ1" s="553"/>
      <c r="AK1" s="553"/>
      <c r="AL1" s="553"/>
      <c r="AM1" s="553"/>
      <c r="AN1" s="553"/>
      <c r="AO1" s="553"/>
      <c r="AP1" s="553"/>
      <c r="AQ1" s="553"/>
      <c r="AR1" s="553"/>
      <c r="AS1" s="553"/>
    </row>
    <row r="2" spans="1:47" ht="21.95" customHeight="1" x14ac:dyDescent="0.2">
      <c r="A2" s="523" t="s">
        <v>64</v>
      </c>
      <c r="B2" s="523"/>
      <c r="C2" s="523"/>
      <c r="D2" s="523"/>
      <c r="E2" s="523"/>
      <c r="F2" s="523"/>
      <c r="G2" s="523"/>
      <c r="H2" s="523"/>
      <c r="I2" s="523"/>
      <c r="J2" s="523"/>
      <c r="K2" s="523"/>
      <c r="L2" s="523"/>
      <c r="M2" s="523"/>
      <c r="N2" s="523"/>
      <c r="O2" s="523"/>
      <c r="P2" s="523"/>
      <c r="Q2" s="523"/>
      <c r="R2" s="523"/>
      <c r="S2" s="523"/>
      <c r="T2" s="523"/>
      <c r="U2" s="523"/>
      <c r="V2" s="523"/>
      <c r="W2" s="523"/>
      <c r="X2" s="523"/>
      <c r="Y2" s="523"/>
      <c r="Z2" s="523"/>
      <c r="AA2" s="523"/>
      <c r="AB2" s="523"/>
      <c r="AC2" s="523"/>
      <c r="AD2" s="523"/>
      <c r="AE2" s="523"/>
      <c r="AF2" s="523"/>
      <c r="AG2" s="523"/>
      <c r="AH2" s="523"/>
      <c r="AI2" s="523"/>
      <c r="AJ2" s="523"/>
      <c r="AK2" s="523"/>
      <c r="AL2" s="523"/>
      <c r="AM2" s="523"/>
      <c r="AN2" s="523"/>
      <c r="AO2" s="523"/>
      <c r="AP2" s="523"/>
      <c r="AQ2" s="523"/>
      <c r="AR2" s="523"/>
      <c r="AS2" s="523"/>
    </row>
    <row r="3" spans="1:47" ht="23.25" x14ac:dyDescent="0.2">
      <c r="A3" s="554" t="s">
        <v>208</v>
      </c>
      <c r="B3" s="554"/>
      <c r="C3" s="554"/>
      <c r="D3" s="554"/>
      <c r="E3" s="554"/>
      <c r="F3" s="554"/>
      <c r="G3" s="554"/>
      <c r="H3" s="554"/>
      <c r="I3" s="554"/>
      <c r="J3" s="554"/>
      <c r="K3" s="554"/>
      <c r="L3" s="554"/>
      <c r="M3" s="554"/>
      <c r="N3" s="554"/>
      <c r="O3" s="554"/>
      <c r="P3" s="554"/>
      <c r="Q3" s="554"/>
      <c r="R3" s="554"/>
      <c r="S3" s="554"/>
      <c r="T3" s="554"/>
      <c r="U3" s="554"/>
      <c r="V3" s="554"/>
      <c r="W3" s="554"/>
      <c r="X3" s="554"/>
      <c r="Y3" s="554"/>
      <c r="Z3" s="554"/>
      <c r="AA3" s="554"/>
      <c r="AB3" s="554"/>
      <c r="AC3" s="554"/>
      <c r="AD3" s="554"/>
      <c r="AE3" s="554"/>
      <c r="AF3" s="554"/>
      <c r="AG3" s="554"/>
      <c r="AH3" s="554"/>
      <c r="AI3" s="554"/>
      <c r="AJ3" s="554"/>
      <c r="AK3" s="554"/>
      <c r="AL3" s="554"/>
      <c r="AM3" s="554"/>
      <c r="AN3" s="554"/>
      <c r="AO3" s="554"/>
      <c r="AP3" s="554"/>
      <c r="AQ3" s="554"/>
      <c r="AR3" s="554"/>
      <c r="AS3" s="554"/>
    </row>
    <row r="4" spans="1:47" s="101" customFormat="1" ht="23.25" x14ac:dyDescent="0.2">
      <c r="A4" s="523" t="s">
        <v>368</v>
      </c>
      <c r="B4" s="523"/>
      <c r="C4" s="523"/>
      <c r="D4" s="523"/>
      <c r="E4" s="523"/>
      <c r="F4" s="523"/>
      <c r="G4" s="523"/>
      <c r="H4" s="523"/>
      <c r="I4" s="523"/>
      <c r="J4" s="523"/>
      <c r="K4" s="523"/>
      <c r="L4" s="523"/>
      <c r="M4" s="523"/>
      <c r="N4" s="523"/>
      <c r="O4" s="523"/>
      <c r="P4" s="523"/>
      <c r="Q4" s="523"/>
      <c r="R4" s="523"/>
      <c r="S4" s="523"/>
      <c r="T4" s="523"/>
      <c r="U4" s="523"/>
      <c r="V4" s="523"/>
      <c r="W4" s="523"/>
      <c r="X4" s="523"/>
      <c r="Y4" s="523"/>
      <c r="Z4" s="523"/>
      <c r="AA4" s="523"/>
      <c r="AB4" s="523"/>
      <c r="AC4" s="523"/>
      <c r="AD4" s="523"/>
      <c r="AE4" s="523"/>
      <c r="AF4" s="523"/>
      <c r="AG4" s="523"/>
      <c r="AH4" s="523"/>
      <c r="AI4" s="523"/>
      <c r="AJ4" s="523"/>
      <c r="AK4" s="523"/>
      <c r="AL4" s="523"/>
      <c r="AM4" s="523"/>
      <c r="AN4" s="523"/>
      <c r="AO4" s="523"/>
      <c r="AP4" s="523"/>
      <c r="AQ4" s="523"/>
      <c r="AR4" s="523"/>
      <c r="AS4" s="523"/>
    </row>
    <row r="5" spans="1:47" ht="24" customHeight="1" thickBot="1" x14ac:dyDescent="0.25">
      <c r="A5" s="522" t="s">
        <v>65</v>
      </c>
      <c r="B5" s="522"/>
      <c r="C5" s="522"/>
      <c r="D5" s="522"/>
      <c r="E5" s="522"/>
      <c r="F5" s="522"/>
      <c r="G5" s="522"/>
      <c r="H5" s="522"/>
      <c r="I5" s="522"/>
      <c r="J5" s="522"/>
      <c r="K5" s="522"/>
      <c r="L5" s="522"/>
      <c r="M5" s="522"/>
      <c r="N5" s="522"/>
      <c r="O5" s="522"/>
      <c r="P5" s="522"/>
      <c r="Q5" s="522"/>
      <c r="R5" s="522"/>
      <c r="S5" s="522"/>
      <c r="T5" s="522"/>
      <c r="U5" s="522"/>
      <c r="V5" s="522"/>
      <c r="W5" s="522"/>
      <c r="X5" s="522"/>
      <c r="Y5" s="522"/>
      <c r="Z5" s="522"/>
      <c r="AA5" s="522"/>
      <c r="AB5" s="522"/>
      <c r="AC5" s="522"/>
      <c r="AD5" s="522"/>
      <c r="AE5" s="522"/>
      <c r="AF5" s="522"/>
      <c r="AG5" s="522"/>
      <c r="AH5" s="522"/>
      <c r="AI5" s="522"/>
      <c r="AJ5" s="522"/>
      <c r="AK5" s="522"/>
      <c r="AL5" s="522"/>
      <c r="AM5" s="522"/>
      <c r="AN5" s="522"/>
      <c r="AO5" s="522"/>
      <c r="AP5" s="522"/>
      <c r="AQ5" s="522"/>
      <c r="AR5" s="522"/>
      <c r="AS5" s="522"/>
    </row>
    <row r="6" spans="1:47" ht="15.75" customHeight="1" thickTop="1" thickBot="1" x14ac:dyDescent="0.25">
      <c r="A6" s="532" t="s">
        <v>1</v>
      </c>
      <c r="B6" s="535" t="s">
        <v>2</v>
      </c>
      <c r="C6" s="538" t="s">
        <v>3</v>
      </c>
      <c r="D6" s="541" t="s">
        <v>4</v>
      </c>
      <c r="E6" s="542"/>
      <c r="F6" s="542"/>
      <c r="G6" s="542"/>
      <c r="H6" s="542"/>
      <c r="I6" s="542"/>
      <c r="J6" s="542"/>
      <c r="K6" s="542"/>
      <c r="L6" s="542"/>
      <c r="M6" s="542"/>
      <c r="N6" s="542"/>
      <c r="O6" s="542"/>
      <c r="P6" s="542"/>
      <c r="Q6" s="542"/>
      <c r="R6" s="542"/>
      <c r="S6" s="542"/>
      <c r="T6" s="542"/>
      <c r="U6" s="542"/>
      <c r="V6" s="542"/>
      <c r="W6" s="542"/>
      <c r="X6" s="542"/>
      <c r="Y6" s="542"/>
      <c r="Z6" s="542"/>
      <c r="AA6" s="542"/>
      <c r="AB6" s="541" t="s">
        <v>4</v>
      </c>
      <c r="AC6" s="542"/>
      <c r="AD6" s="542"/>
      <c r="AE6" s="542"/>
      <c r="AF6" s="542"/>
      <c r="AG6" s="542"/>
      <c r="AH6" s="542"/>
      <c r="AI6" s="542"/>
      <c r="AJ6" s="542"/>
      <c r="AK6" s="542"/>
      <c r="AL6" s="542"/>
      <c r="AM6" s="542"/>
      <c r="AN6" s="555" t="s">
        <v>5</v>
      </c>
      <c r="AO6" s="556"/>
      <c r="AP6" s="556"/>
      <c r="AQ6" s="556"/>
      <c r="AR6" s="556"/>
      <c r="AS6" s="557"/>
      <c r="AT6" s="480" t="s">
        <v>47</v>
      </c>
      <c r="AU6" s="482" t="s">
        <v>48</v>
      </c>
    </row>
    <row r="7" spans="1:47" ht="15.75" customHeight="1" x14ac:dyDescent="0.2">
      <c r="A7" s="533"/>
      <c r="B7" s="536"/>
      <c r="C7" s="539"/>
      <c r="D7" s="561" t="s">
        <v>6</v>
      </c>
      <c r="E7" s="562"/>
      <c r="F7" s="562"/>
      <c r="G7" s="562"/>
      <c r="H7" s="562"/>
      <c r="I7" s="563"/>
      <c r="J7" s="564" t="s">
        <v>7</v>
      </c>
      <c r="K7" s="562"/>
      <c r="L7" s="562"/>
      <c r="M7" s="562"/>
      <c r="N7" s="562"/>
      <c r="O7" s="565"/>
      <c r="P7" s="561" t="s">
        <v>8</v>
      </c>
      <c r="Q7" s="562"/>
      <c r="R7" s="562"/>
      <c r="S7" s="562"/>
      <c r="T7" s="562"/>
      <c r="U7" s="563"/>
      <c r="V7" s="564" t="s">
        <v>9</v>
      </c>
      <c r="W7" s="562"/>
      <c r="X7" s="562"/>
      <c r="Y7" s="562"/>
      <c r="Z7" s="562"/>
      <c r="AA7" s="563"/>
      <c r="AB7" s="561" t="s">
        <v>10</v>
      </c>
      <c r="AC7" s="562"/>
      <c r="AD7" s="562"/>
      <c r="AE7" s="562"/>
      <c r="AF7" s="562"/>
      <c r="AG7" s="563"/>
      <c r="AH7" s="564" t="s">
        <v>11</v>
      </c>
      <c r="AI7" s="562"/>
      <c r="AJ7" s="562"/>
      <c r="AK7" s="562"/>
      <c r="AL7" s="562"/>
      <c r="AM7" s="565"/>
      <c r="AN7" s="558"/>
      <c r="AO7" s="559"/>
      <c r="AP7" s="559"/>
      <c r="AQ7" s="559"/>
      <c r="AR7" s="559"/>
      <c r="AS7" s="560"/>
      <c r="AT7" s="481"/>
      <c r="AU7" s="483"/>
    </row>
    <row r="8" spans="1:47" ht="15.75" customHeight="1" x14ac:dyDescent="0.2">
      <c r="A8" s="533"/>
      <c r="B8" s="536"/>
      <c r="C8" s="539"/>
      <c r="D8" s="547" t="s">
        <v>12</v>
      </c>
      <c r="E8" s="548"/>
      <c r="F8" s="549" t="s">
        <v>13</v>
      </c>
      <c r="G8" s="548"/>
      <c r="H8" s="543" t="s">
        <v>14</v>
      </c>
      <c r="I8" s="550" t="s">
        <v>36</v>
      </c>
      <c r="J8" s="552" t="s">
        <v>12</v>
      </c>
      <c r="K8" s="548"/>
      <c r="L8" s="549" t="s">
        <v>13</v>
      </c>
      <c r="M8" s="548"/>
      <c r="N8" s="543" t="s">
        <v>14</v>
      </c>
      <c r="O8" s="545" t="s">
        <v>36</v>
      </c>
      <c r="P8" s="547" t="s">
        <v>12</v>
      </c>
      <c r="Q8" s="548"/>
      <c r="R8" s="549" t="s">
        <v>13</v>
      </c>
      <c r="S8" s="548"/>
      <c r="T8" s="543" t="s">
        <v>14</v>
      </c>
      <c r="U8" s="550" t="s">
        <v>36</v>
      </c>
      <c r="V8" s="552" t="s">
        <v>12</v>
      </c>
      <c r="W8" s="548"/>
      <c r="X8" s="549" t="s">
        <v>13</v>
      </c>
      <c r="Y8" s="548"/>
      <c r="Z8" s="543" t="s">
        <v>14</v>
      </c>
      <c r="AA8" s="573" t="s">
        <v>36</v>
      </c>
      <c r="AB8" s="547" t="s">
        <v>12</v>
      </c>
      <c r="AC8" s="548"/>
      <c r="AD8" s="549" t="s">
        <v>13</v>
      </c>
      <c r="AE8" s="548"/>
      <c r="AF8" s="543" t="s">
        <v>14</v>
      </c>
      <c r="AG8" s="550" t="s">
        <v>36</v>
      </c>
      <c r="AH8" s="552" t="s">
        <v>12</v>
      </c>
      <c r="AI8" s="548"/>
      <c r="AJ8" s="549" t="s">
        <v>13</v>
      </c>
      <c r="AK8" s="548"/>
      <c r="AL8" s="543" t="s">
        <v>14</v>
      </c>
      <c r="AM8" s="573" t="s">
        <v>36</v>
      </c>
      <c r="AN8" s="552" t="s">
        <v>12</v>
      </c>
      <c r="AO8" s="548"/>
      <c r="AP8" s="549" t="s">
        <v>13</v>
      </c>
      <c r="AQ8" s="548"/>
      <c r="AR8" s="543" t="s">
        <v>14</v>
      </c>
      <c r="AS8" s="566" t="s">
        <v>43</v>
      </c>
      <c r="AT8" s="481"/>
      <c r="AU8" s="483"/>
    </row>
    <row r="9" spans="1:47" ht="80.099999999999994" customHeight="1" thickBot="1" x14ac:dyDescent="0.25">
      <c r="A9" s="534"/>
      <c r="B9" s="537"/>
      <c r="C9" s="540"/>
      <c r="D9" s="103" t="s">
        <v>37</v>
      </c>
      <c r="E9" s="104" t="s">
        <v>38</v>
      </c>
      <c r="F9" s="105" t="s">
        <v>37</v>
      </c>
      <c r="G9" s="104" t="s">
        <v>38</v>
      </c>
      <c r="H9" s="544"/>
      <c r="I9" s="551"/>
      <c r="J9" s="106" t="s">
        <v>37</v>
      </c>
      <c r="K9" s="104" t="s">
        <v>38</v>
      </c>
      <c r="L9" s="105" t="s">
        <v>37</v>
      </c>
      <c r="M9" s="104" t="s">
        <v>38</v>
      </c>
      <c r="N9" s="544"/>
      <c r="O9" s="546"/>
      <c r="P9" s="103" t="s">
        <v>37</v>
      </c>
      <c r="Q9" s="104" t="s">
        <v>38</v>
      </c>
      <c r="R9" s="105" t="s">
        <v>37</v>
      </c>
      <c r="S9" s="104" t="s">
        <v>38</v>
      </c>
      <c r="T9" s="544"/>
      <c r="U9" s="551"/>
      <c r="V9" s="106" t="s">
        <v>37</v>
      </c>
      <c r="W9" s="104" t="s">
        <v>38</v>
      </c>
      <c r="X9" s="105" t="s">
        <v>37</v>
      </c>
      <c r="Y9" s="104" t="s">
        <v>38</v>
      </c>
      <c r="Z9" s="544"/>
      <c r="AA9" s="574"/>
      <c r="AB9" s="103" t="s">
        <v>37</v>
      </c>
      <c r="AC9" s="104" t="s">
        <v>38</v>
      </c>
      <c r="AD9" s="105" t="s">
        <v>37</v>
      </c>
      <c r="AE9" s="104" t="s">
        <v>38</v>
      </c>
      <c r="AF9" s="544"/>
      <c r="AG9" s="551"/>
      <c r="AH9" s="106" t="s">
        <v>37</v>
      </c>
      <c r="AI9" s="104" t="s">
        <v>38</v>
      </c>
      <c r="AJ9" s="105" t="s">
        <v>37</v>
      </c>
      <c r="AK9" s="104" t="s">
        <v>38</v>
      </c>
      <c r="AL9" s="544"/>
      <c r="AM9" s="574"/>
      <c r="AN9" s="106" t="s">
        <v>37</v>
      </c>
      <c r="AO9" s="104" t="s">
        <v>39</v>
      </c>
      <c r="AP9" s="105" t="s">
        <v>37</v>
      </c>
      <c r="AQ9" s="104" t="s">
        <v>39</v>
      </c>
      <c r="AR9" s="544"/>
      <c r="AS9" s="567"/>
      <c r="AT9" s="481"/>
      <c r="AU9" s="483"/>
    </row>
    <row r="10" spans="1:47" s="111" customFormat="1" ht="15.75" customHeight="1" thickBot="1" x14ac:dyDescent="0.35">
      <c r="A10" s="107"/>
      <c r="B10" s="108"/>
      <c r="C10" s="109" t="s">
        <v>54</v>
      </c>
      <c r="D10" s="110">
        <f>SUM(SZAK!D71)</f>
        <v>11</v>
      </c>
      <c r="E10" s="110">
        <f>SUM(SZAK!E71)</f>
        <v>230</v>
      </c>
      <c r="F10" s="110">
        <f>SUM(SZAK!F71)</f>
        <v>14</v>
      </c>
      <c r="G10" s="110">
        <f>SUM(SZAK!G71)</f>
        <v>260</v>
      </c>
      <c r="H10" s="110">
        <f>SUM(SZAK!H71)</f>
        <v>30</v>
      </c>
      <c r="I10" s="110" t="s">
        <v>17</v>
      </c>
      <c r="J10" s="110">
        <f>SUM(SZAK!J71)</f>
        <v>9</v>
      </c>
      <c r="K10" s="110">
        <f>SUM(SZAK!K71)</f>
        <v>126</v>
      </c>
      <c r="L10" s="110">
        <f>SUM(SZAK!L71)</f>
        <v>16</v>
      </c>
      <c r="M10" s="110">
        <f>SUM(SZAK!M71)</f>
        <v>224</v>
      </c>
      <c r="N10" s="110">
        <f>SUM(SZAK!N71)</f>
        <v>30</v>
      </c>
      <c r="O10" s="110" t="s">
        <v>17</v>
      </c>
      <c r="P10" s="110">
        <f>SUM(SZAK!P71)</f>
        <v>10</v>
      </c>
      <c r="Q10" s="110">
        <f>SUM(SZAK!Q71)</f>
        <v>140</v>
      </c>
      <c r="R10" s="110">
        <f>SUM(SZAK!R71)</f>
        <v>14</v>
      </c>
      <c r="S10" s="110">
        <f>SUM(SZAK!S71)</f>
        <v>196</v>
      </c>
      <c r="T10" s="110">
        <f>SUM(SZAK!T71)</f>
        <v>28</v>
      </c>
      <c r="U10" s="110" t="s">
        <v>17</v>
      </c>
      <c r="V10" s="110">
        <f>SUM(SZAK!V71)</f>
        <v>5</v>
      </c>
      <c r="W10" s="110">
        <f>SUM(SZAK!W71)</f>
        <v>70</v>
      </c>
      <c r="X10" s="110">
        <f>SUM(SZAK!X71)</f>
        <v>8</v>
      </c>
      <c r="Y10" s="110">
        <f>SUM(SZAK!Y71)</f>
        <v>112</v>
      </c>
      <c r="Z10" s="110">
        <f>SUM(SZAK!Z71)</f>
        <v>13</v>
      </c>
      <c r="AA10" s="110" t="s">
        <v>17</v>
      </c>
      <c r="AB10" s="110">
        <f>SUM(SZAK!AB71)</f>
        <v>2</v>
      </c>
      <c r="AC10" s="110">
        <f>SUM(SZAK!AC71)</f>
        <v>28</v>
      </c>
      <c r="AD10" s="110">
        <f>SUM(SZAK!AD71)</f>
        <v>4</v>
      </c>
      <c r="AE10" s="110">
        <f>SUM(SZAK!AE71)</f>
        <v>56</v>
      </c>
      <c r="AF10" s="110">
        <f>SUM(SZAK!AF71)</f>
        <v>7</v>
      </c>
      <c r="AG10" s="110" t="s">
        <v>17</v>
      </c>
      <c r="AH10" s="110">
        <f>SUM(SZAK!AH71)</f>
        <v>4</v>
      </c>
      <c r="AI10" s="110">
        <f>SUM(SZAK!AI71)</f>
        <v>56</v>
      </c>
      <c r="AJ10" s="110">
        <f>SUM(SZAK!AJ71)</f>
        <v>5</v>
      </c>
      <c r="AK10" s="110">
        <f>SUM(SZAK!AK71)</f>
        <v>70</v>
      </c>
      <c r="AL10" s="110">
        <f>SUM(SZAK!AL71)</f>
        <v>9</v>
      </c>
      <c r="AM10" s="110" t="s">
        <v>17</v>
      </c>
      <c r="AN10" s="110">
        <f>SUM(SZAK!AN71)</f>
        <v>41</v>
      </c>
      <c r="AO10" s="110">
        <f>SUM(SZAK!AO71)</f>
        <v>574</v>
      </c>
      <c r="AP10" s="110">
        <f>SUM(SZAK!AP71)</f>
        <v>49</v>
      </c>
      <c r="AQ10" s="110">
        <f>SUM(SZAK!AQ71)</f>
        <v>854</v>
      </c>
      <c r="AR10" s="110">
        <f>SUM(SZAK!AR71)</f>
        <v>117</v>
      </c>
      <c r="AS10" s="330">
        <f>SUM(SZAK!AS71)</f>
        <v>102</v>
      </c>
      <c r="AT10" s="326"/>
      <c r="AU10" s="184"/>
    </row>
    <row r="11" spans="1:47" s="111" customFormat="1" ht="15.75" customHeight="1" x14ac:dyDescent="0.3">
      <c r="A11" s="112" t="s">
        <v>7</v>
      </c>
      <c r="B11" s="113"/>
      <c r="C11" s="114" t="s">
        <v>330</v>
      </c>
      <c r="D11" s="115"/>
      <c r="E11" s="116"/>
      <c r="F11" s="117"/>
      <c r="G11" s="116"/>
      <c r="H11" s="117"/>
      <c r="I11" s="118"/>
      <c r="J11" s="117"/>
      <c r="K11" s="116"/>
      <c r="L11" s="117"/>
      <c r="M11" s="116"/>
      <c r="N11" s="117"/>
      <c r="O11" s="118"/>
      <c r="P11" s="117"/>
      <c r="Q11" s="116"/>
      <c r="R11" s="117"/>
      <c r="S11" s="116"/>
      <c r="T11" s="117"/>
      <c r="U11" s="118"/>
      <c r="V11" s="117"/>
      <c r="W11" s="116"/>
      <c r="X11" s="117"/>
      <c r="Y11" s="116"/>
      <c r="Z11" s="117"/>
      <c r="AA11" s="119"/>
      <c r="AB11" s="115"/>
      <c r="AC11" s="116"/>
      <c r="AD11" s="117"/>
      <c r="AE11" s="116"/>
      <c r="AF11" s="117"/>
      <c r="AG11" s="118"/>
      <c r="AH11" s="117"/>
      <c r="AI11" s="116"/>
      <c r="AJ11" s="117"/>
      <c r="AK11" s="116"/>
      <c r="AL11" s="117"/>
      <c r="AM11" s="118"/>
      <c r="AN11" s="120"/>
      <c r="AO11" s="120"/>
      <c r="AP11" s="120"/>
      <c r="AQ11" s="120"/>
      <c r="AR11" s="120"/>
      <c r="AS11" s="121"/>
      <c r="AT11" s="196"/>
      <c r="AU11" s="185"/>
    </row>
    <row r="12" spans="1:47" ht="15.75" customHeight="1" x14ac:dyDescent="0.25">
      <c r="A12" s="331" t="s">
        <v>161</v>
      </c>
      <c r="B12" s="42" t="s">
        <v>33</v>
      </c>
      <c r="C12" s="230" t="s">
        <v>122</v>
      </c>
      <c r="D12" s="94"/>
      <c r="E12" s="5" t="str">
        <f t="shared" ref="E12:E39" si="0">IF(D12*14=0,"",D12*14)</f>
        <v/>
      </c>
      <c r="F12" s="94"/>
      <c r="G12" s="5" t="str">
        <f t="shared" ref="G12:G39" si="1">IF(F12*14=0,"",F12*14)</f>
        <v/>
      </c>
      <c r="H12" s="94"/>
      <c r="I12" s="95"/>
      <c r="J12" s="46"/>
      <c r="K12" s="5" t="str">
        <f t="shared" ref="K12:K39" si="2">IF(J12*14=0,"",J12*14)</f>
        <v/>
      </c>
      <c r="L12" s="45"/>
      <c r="M12" s="5" t="str">
        <f t="shared" ref="M12:M39" si="3">IF(L12*14=0,"",L12*14)</f>
        <v/>
      </c>
      <c r="N12" s="45"/>
      <c r="O12" s="48"/>
      <c r="P12" s="45">
        <v>1</v>
      </c>
      <c r="Q12" s="5">
        <f t="shared" ref="Q12:Q39" si="4">IF(P12*14=0,"",P12*14)</f>
        <v>14</v>
      </c>
      <c r="R12" s="45">
        <v>1</v>
      </c>
      <c r="S12" s="5">
        <f t="shared" ref="S12:S39" si="5">IF(R12*14=0,"",R12*14)</f>
        <v>14</v>
      </c>
      <c r="T12" s="45">
        <v>2</v>
      </c>
      <c r="U12" s="47" t="s">
        <v>149</v>
      </c>
      <c r="V12" s="46"/>
      <c r="W12" s="5" t="str">
        <f t="shared" ref="W12:W39" si="6">IF(V12*14=0,"",V12*14)</f>
        <v/>
      </c>
      <c r="X12" s="45"/>
      <c r="Y12" s="5" t="str">
        <f t="shared" ref="Y12:Y39" si="7">IF(X12*14=0,"",X12*14)</f>
        <v/>
      </c>
      <c r="Z12" s="45"/>
      <c r="AA12" s="48"/>
      <c r="AB12" s="45"/>
      <c r="AC12" s="5" t="str">
        <f t="shared" ref="AC12:AC39" si="8">IF(AB12*14=0,"",AB12*14)</f>
        <v/>
      </c>
      <c r="AD12" s="45"/>
      <c r="AE12" s="5" t="str">
        <f t="shared" ref="AE12:AE39" si="9">IF(AD12*14=0,"",AD12*14)</f>
        <v/>
      </c>
      <c r="AF12" s="45"/>
      <c r="AG12" s="47"/>
      <c r="AH12" s="46"/>
      <c r="AI12" s="5" t="str">
        <f t="shared" ref="AI12:AI39" si="10">IF(AH12*14=0,"",AH12*14)</f>
        <v/>
      </c>
      <c r="AJ12" s="45"/>
      <c r="AK12" s="5" t="str">
        <f t="shared" ref="AK12:AK39" si="11">IF(AJ12*14=0,"",AJ12*14)</f>
        <v/>
      </c>
      <c r="AL12" s="45"/>
      <c r="AM12" s="48"/>
      <c r="AN12" s="6">
        <f t="shared" ref="AN12:AN39" si="12">IF(D12+J12+P12+V12+AB12+AH12=0,"",D12+J12+P12+V12+AB12+AH12)</f>
        <v>1</v>
      </c>
      <c r="AO12" s="5">
        <f t="shared" ref="AO12:AO39" si="13">IF((D12+J12+P12+V12+AB12+AH12)*14=0,"",(D12+J12+P12+V12+AB12+AH12)*14)</f>
        <v>14</v>
      </c>
      <c r="AP12" s="7">
        <f t="shared" ref="AP12:AP39" si="14">IF(F12+L12+R12+X12+AD12+AJ12=0,"",F12+L12+R12+X12+AD12+AJ12)</f>
        <v>1</v>
      </c>
      <c r="AQ12" s="5">
        <f t="shared" ref="AQ12:AQ39" si="15">IF((L12+F12+R12+X12+AD12+AJ12)*14=0,"",(L12+F12+R12+X12+AD12+AJ12)*14)</f>
        <v>14</v>
      </c>
      <c r="AR12" s="7">
        <f t="shared" ref="AR12:AR39" si="16">IF(N12+H12+T12+Z12+AF12+AL12=0,"",N12+H12+T12+Z12+AF12+AL12)</f>
        <v>2</v>
      </c>
      <c r="AS12" s="332">
        <f t="shared" ref="AS12:AS39" si="17">IF(D12+F12+L12+J12+P12+R12+V12+X12+AB12+AD12+AH12+AJ12=0,"",D12+F12+L12+J12+P12+R12+V12+X12+AB12+AD12+AH12+AJ12)</f>
        <v>2</v>
      </c>
      <c r="AT12" s="196" t="s">
        <v>249</v>
      </c>
      <c r="AU12" s="309" t="s">
        <v>285</v>
      </c>
    </row>
    <row r="13" spans="1:47" ht="15.75" customHeight="1" x14ac:dyDescent="0.25">
      <c r="A13" s="331" t="s">
        <v>159</v>
      </c>
      <c r="B13" s="42" t="s">
        <v>33</v>
      </c>
      <c r="C13" s="230" t="s">
        <v>127</v>
      </c>
      <c r="D13" s="94"/>
      <c r="E13" s="5" t="str">
        <f t="shared" si="0"/>
        <v/>
      </c>
      <c r="F13" s="94"/>
      <c r="G13" s="5" t="str">
        <f t="shared" si="1"/>
        <v/>
      </c>
      <c r="H13" s="94"/>
      <c r="I13" s="95"/>
      <c r="J13" s="46"/>
      <c r="K13" s="5" t="str">
        <f t="shared" si="2"/>
        <v/>
      </c>
      <c r="L13" s="45"/>
      <c r="M13" s="5" t="str">
        <f t="shared" si="3"/>
        <v/>
      </c>
      <c r="N13" s="45"/>
      <c r="O13" s="48"/>
      <c r="P13" s="45"/>
      <c r="Q13" s="5" t="str">
        <f t="shared" si="4"/>
        <v/>
      </c>
      <c r="R13" s="45"/>
      <c r="S13" s="5" t="str">
        <f t="shared" si="5"/>
        <v/>
      </c>
      <c r="T13" s="45"/>
      <c r="U13" s="47"/>
      <c r="V13" s="46">
        <v>1</v>
      </c>
      <c r="W13" s="5">
        <f t="shared" si="6"/>
        <v>14</v>
      </c>
      <c r="X13" s="45">
        <v>1</v>
      </c>
      <c r="Y13" s="5">
        <f t="shared" si="7"/>
        <v>14</v>
      </c>
      <c r="Z13" s="45">
        <v>2</v>
      </c>
      <c r="AA13" s="48" t="s">
        <v>157</v>
      </c>
      <c r="AB13" s="45"/>
      <c r="AC13" s="5" t="str">
        <f t="shared" si="8"/>
        <v/>
      </c>
      <c r="AD13" s="45"/>
      <c r="AE13" s="5" t="str">
        <f t="shared" si="9"/>
        <v/>
      </c>
      <c r="AF13" s="45"/>
      <c r="AG13" s="47"/>
      <c r="AH13" s="46"/>
      <c r="AI13" s="5" t="str">
        <f t="shared" si="10"/>
        <v/>
      </c>
      <c r="AJ13" s="45"/>
      <c r="AK13" s="5" t="str">
        <f t="shared" si="11"/>
        <v/>
      </c>
      <c r="AL13" s="45"/>
      <c r="AM13" s="48"/>
      <c r="AN13" s="6">
        <f t="shared" si="12"/>
        <v>1</v>
      </c>
      <c r="AO13" s="5">
        <f t="shared" si="13"/>
        <v>14</v>
      </c>
      <c r="AP13" s="7">
        <f t="shared" si="14"/>
        <v>1</v>
      </c>
      <c r="AQ13" s="5">
        <f t="shared" si="15"/>
        <v>14</v>
      </c>
      <c r="AR13" s="7">
        <f t="shared" si="16"/>
        <v>2</v>
      </c>
      <c r="AS13" s="332">
        <f t="shared" si="17"/>
        <v>2</v>
      </c>
      <c r="AT13" s="196" t="s">
        <v>249</v>
      </c>
      <c r="AU13" s="309" t="s">
        <v>285</v>
      </c>
    </row>
    <row r="14" spans="1:47" ht="15.75" customHeight="1" x14ac:dyDescent="0.25">
      <c r="A14" s="331" t="s">
        <v>203</v>
      </c>
      <c r="B14" s="42" t="s">
        <v>33</v>
      </c>
      <c r="C14" s="230" t="s">
        <v>128</v>
      </c>
      <c r="D14" s="94"/>
      <c r="E14" s="5" t="str">
        <f t="shared" si="0"/>
        <v/>
      </c>
      <c r="F14" s="94"/>
      <c r="G14" s="5" t="str">
        <f t="shared" si="1"/>
        <v/>
      </c>
      <c r="H14" s="94"/>
      <c r="I14" s="95"/>
      <c r="J14" s="46"/>
      <c r="K14" s="5" t="str">
        <f t="shared" si="2"/>
        <v/>
      </c>
      <c r="L14" s="45"/>
      <c r="M14" s="5" t="str">
        <f t="shared" si="3"/>
        <v/>
      </c>
      <c r="N14" s="45"/>
      <c r="O14" s="48"/>
      <c r="P14" s="45"/>
      <c r="Q14" s="5" t="str">
        <f t="shared" si="4"/>
        <v/>
      </c>
      <c r="R14" s="45"/>
      <c r="S14" s="5" t="str">
        <f t="shared" si="5"/>
        <v/>
      </c>
      <c r="T14" s="45"/>
      <c r="U14" s="47"/>
      <c r="V14" s="46">
        <v>1</v>
      </c>
      <c r="W14" s="5">
        <f t="shared" si="6"/>
        <v>14</v>
      </c>
      <c r="X14" s="45">
        <v>1</v>
      </c>
      <c r="Y14" s="5">
        <f t="shared" si="7"/>
        <v>14</v>
      </c>
      <c r="Z14" s="45">
        <v>2</v>
      </c>
      <c r="AA14" s="48" t="s">
        <v>149</v>
      </c>
      <c r="AB14" s="45"/>
      <c r="AC14" s="5" t="str">
        <f t="shared" si="8"/>
        <v/>
      </c>
      <c r="AD14" s="45"/>
      <c r="AE14" s="5" t="str">
        <f t="shared" si="9"/>
        <v/>
      </c>
      <c r="AF14" s="45"/>
      <c r="AG14" s="47"/>
      <c r="AH14" s="46"/>
      <c r="AI14" s="5" t="str">
        <f t="shared" si="10"/>
        <v/>
      </c>
      <c r="AJ14" s="45"/>
      <c r="AK14" s="5" t="str">
        <f t="shared" si="11"/>
        <v/>
      </c>
      <c r="AL14" s="45"/>
      <c r="AM14" s="48"/>
      <c r="AN14" s="6">
        <f t="shared" si="12"/>
        <v>1</v>
      </c>
      <c r="AO14" s="5">
        <f t="shared" si="13"/>
        <v>14</v>
      </c>
      <c r="AP14" s="7">
        <f t="shared" si="14"/>
        <v>1</v>
      </c>
      <c r="AQ14" s="5">
        <f t="shared" si="15"/>
        <v>14</v>
      </c>
      <c r="AR14" s="7">
        <f t="shared" si="16"/>
        <v>2</v>
      </c>
      <c r="AS14" s="332">
        <f t="shared" si="17"/>
        <v>2</v>
      </c>
      <c r="AT14" s="196" t="s">
        <v>251</v>
      </c>
      <c r="AU14" s="309" t="s">
        <v>291</v>
      </c>
    </row>
    <row r="15" spans="1:47" ht="15.75" customHeight="1" x14ac:dyDescent="0.25">
      <c r="A15" s="331" t="s">
        <v>204</v>
      </c>
      <c r="B15" s="42" t="s">
        <v>33</v>
      </c>
      <c r="C15" s="230" t="s">
        <v>129</v>
      </c>
      <c r="D15" s="94"/>
      <c r="E15" s="5" t="str">
        <f t="shared" si="0"/>
        <v/>
      </c>
      <c r="F15" s="94"/>
      <c r="G15" s="5" t="str">
        <f t="shared" si="1"/>
        <v/>
      </c>
      <c r="H15" s="94"/>
      <c r="I15" s="95"/>
      <c r="J15" s="46"/>
      <c r="K15" s="5" t="str">
        <f t="shared" si="2"/>
        <v/>
      </c>
      <c r="L15" s="45"/>
      <c r="M15" s="5" t="str">
        <f t="shared" si="3"/>
        <v/>
      </c>
      <c r="N15" s="45"/>
      <c r="O15" s="48"/>
      <c r="P15" s="45"/>
      <c r="Q15" s="5" t="str">
        <f t="shared" si="4"/>
        <v/>
      </c>
      <c r="R15" s="45"/>
      <c r="S15" s="5" t="str">
        <f t="shared" si="5"/>
        <v/>
      </c>
      <c r="T15" s="45"/>
      <c r="U15" s="47"/>
      <c r="V15" s="355">
        <v>1</v>
      </c>
      <c r="W15" s="356">
        <f t="shared" si="6"/>
        <v>14</v>
      </c>
      <c r="X15" s="357">
        <v>1</v>
      </c>
      <c r="Y15" s="356">
        <f t="shared" si="7"/>
        <v>14</v>
      </c>
      <c r="Z15" s="45">
        <v>5</v>
      </c>
      <c r="AA15" s="48" t="s">
        <v>15</v>
      </c>
      <c r="AB15" s="45"/>
      <c r="AC15" s="5" t="str">
        <f t="shared" si="8"/>
        <v/>
      </c>
      <c r="AD15" s="45"/>
      <c r="AE15" s="5" t="str">
        <f t="shared" si="9"/>
        <v/>
      </c>
      <c r="AF15" s="45"/>
      <c r="AG15" s="47"/>
      <c r="AH15" s="46"/>
      <c r="AI15" s="5" t="str">
        <f t="shared" si="10"/>
        <v/>
      </c>
      <c r="AJ15" s="45"/>
      <c r="AK15" s="5" t="str">
        <f t="shared" si="11"/>
        <v/>
      </c>
      <c r="AL15" s="45"/>
      <c r="AM15" s="48"/>
      <c r="AN15" s="6">
        <f t="shared" si="12"/>
        <v>1</v>
      </c>
      <c r="AO15" s="5">
        <f t="shared" si="13"/>
        <v>14</v>
      </c>
      <c r="AP15" s="7">
        <f t="shared" si="14"/>
        <v>1</v>
      </c>
      <c r="AQ15" s="5">
        <f t="shared" si="15"/>
        <v>14</v>
      </c>
      <c r="AR15" s="7">
        <f t="shared" si="16"/>
        <v>5</v>
      </c>
      <c r="AS15" s="332">
        <f t="shared" si="17"/>
        <v>2</v>
      </c>
      <c r="AT15" s="196" t="s">
        <v>251</v>
      </c>
      <c r="AU15" s="244" t="s">
        <v>292</v>
      </c>
    </row>
    <row r="16" spans="1:47" ht="15.75" customHeight="1" x14ac:dyDescent="0.25">
      <c r="A16" s="331" t="s">
        <v>205</v>
      </c>
      <c r="B16" s="42" t="s">
        <v>33</v>
      </c>
      <c r="C16" s="234" t="s">
        <v>130</v>
      </c>
      <c r="D16" s="94"/>
      <c r="E16" s="5" t="str">
        <f t="shared" si="0"/>
        <v/>
      </c>
      <c r="F16" s="94"/>
      <c r="G16" s="5" t="str">
        <f t="shared" si="1"/>
        <v/>
      </c>
      <c r="H16" s="94"/>
      <c r="I16" s="95"/>
      <c r="J16" s="46"/>
      <c r="K16" s="5" t="str">
        <f t="shared" si="2"/>
        <v/>
      </c>
      <c r="L16" s="45"/>
      <c r="M16" s="5" t="str">
        <f t="shared" si="3"/>
        <v/>
      </c>
      <c r="N16" s="45"/>
      <c r="O16" s="48"/>
      <c r="P16" s="45"/>
      <c r="Q16" s="5" t="str">
        <f t="shared" si="4"/>
        <v/>
      </c>
      <c r="R16" s="45"/>
      <c r="S16" s="5" t="str">
        <f t="shared" si="5"/>
        <v/>
      </c>
      <c r="T16" s="45"/>
      <c r="U16" s="47"/>
      <c r="V16" s="355">
        <v>1</v>
      </c>
      <c r="W16" s="356">
        <f t="shared" si="6"/>
        <v>14</v>
      </c>
      <c r="X16" s="357">
        <v>2</v>
      </c>
      <c r="Y16" s="356">
        <f t="shared" si="7"/>
        <v>28</v>
      </c>
      <c r="Z16" s="45">
        <v>4</v>
      </c>
      <c r="AA16" s="48" t="s">
        <v>15</v>
      </c>
      <c r="AB16" s="45"/>
      <c r="AC16" s="5" t="str">
        <f t="shared" si="8"/>
        <v/>
      </c>
      <c r="AD16" s="45"/>
      <c r="AE16" s="5" t="str">
        <f t="shared" si="9"/>
        <v/>
      </c>
      <c r="AF16" s="45"/>
      <c r="AG16" s="47"/>
      <c r="AH16" s="46"/>
      <c r="AI16" s="5" t="str">
        <f t="shared" si="10"/>
        <v/>
      </c>
      <c r="AJ16" s="45"/>
      <c r="AK16" s="5" t="str">
        <f t="shared" si="11"/>
        <v/>
      </c>
      <c r="AL16" s="45"/>
      <c r="AM16" s="48"/>
      <c r="AN16" s="6">
        <f t="shared" si="12"/>
        <v>1</v>
      </c>
      <c r="AO16" s="5">
        <f t="shared" si="13"/>
        <v>14</v>
      </c>
      <c r="AP16" s="7">
        <f t="shared" si="14"/>
        <v>2</v>
      </c>
      <c r="AQ16" s="5">
        <f t="shared" si="15"/>
        <v>28</v>
      </c>
      <c r="AR16" s="7">
        <f t="shared" si="16"/>
        <v>4</v>
      </c>
      <c r="AS16" s="332">
        <f t="shared" si="17"/>
        <v>3</v>
      </c>
      <c r="AT16" s="196" t="s">
        <v>251</v>
      </c>
      <c r="AU16" s="185" t="s">
        <v>289</v>
      </c>
    </row>
    <row r="17" spans="1:47" ht="15.75" customHeight="1" x14ac:dyDescent="0.25">
      <c r="A17" s="333" t="s">
        <v>304</v>
      </c>
      <c r="B17" s="319" t="s">
        <v>33</v>
      </c>
      <c r="C17" s="320" t="s">
        <v>260</v>
      </c>
      <c r="D17" s="321"/>
      <c r="E17" s="322" t="str">
        <f t="shared" si="0"/>
        <v/>
      </c>
      <c r="F17" s="321"/>
      <c r="G17" s="322" t="str">
        <f t="shared" si="1"/>
        <v/>
      </c>
      <c r="H17" s="321"/>
      <c r="I17" s="323"/>
      <c r="J17" s="324"/>
      <c r="K17" s="322" t="str">
        <f t="shared" si="2"/>
        <v/>
      </c>
      <c r="L17" s="321"/>
      <c r="M17" s="322" t="str">
        <f t="shared" si="3"/>
        <v/>
      </c>
      <c r="N17" s="321"/>
      <c r="O17" s="325"/>
      <c r="P17" s="321"/>
      <c r="Q17" s="322" t="str">
        <f t="shared" si="4"/>
        <v/>
      </c>
      <c r="R17" s="321"/>
      <c r="S17" s="322" t="str">
        <f t="shared" si="5"/>
        <v/>
      </c>
      <c r="T17" s="321"/>
      <c r="U17" s="323"/>
      <c r="V17" s="324">
        <v>1</v>
      </c>
      <c r="W17" s="322">
        <f t="shared" si="6"/>
        <v>14</v>
      </c>
      <c r="X17" s="321">
        <v>1</v>
      </c>
      <c r="Y17" s="322">
        <f t="shared" si="7"/>
        <v>14</v>
      </c>
      <c r="Z17" s="321">
        <v>2</v>
      </c>
      <c r="AA17" s="325" t="s">
        <v>15</v>
      </c>
      <c r="AB17" s="321"/>
      <c r="AC17" s="322" t="str">
        <f t="shared" si="8"/>
        <v/>
      </c>
      <c r="AD17" s="321"/>
      <c r="AE17" s="322" t="str">
        <f t="shared" si="9"/>
        <v/>
      </c>
      <c r="AF17" s="321"/>
      <c r="AG17" s="323"/>
      <c r="AH17" s="324"/>
      <c r="AI17" s="322" t="str">
        <f t="shared" si="10"/>
        <v/>
      </c>
      <c r="AJ17" s="321"/>
      <c r="AK17" s="322" t="str">
        <f t="shared" si="11"/>
        <v/>
      </c>
      <c r="AL17" s="321"/>
      <c r="AM17" s="325"/>
      <c r="AN17" s="6">
        <f t="shared" si="12"/>
        <v>1</v>
      </c>
      <c r="AO17" s="5">
        <f t="shared" si="13"/>
        <v>14</v>
      </c>
      <c r="AP17" s="7">
        <f t="shared" si="14"/>
        <v>1</v>
      </c>
      <c r="AQ17" s="5">
        <f t="shared" si="15"/>
        <v>14</v>
      </c>
      <c r="AR17" s="7">
        <f t="shared" si="16"/>
        <v>2</v>
      </c>
      <c r="AS17" s="332">
        <f t="shared" si="17"/>
        <v>2</v>
      </c>
      <c r="AT17" s="196" t="s">
        <v>250</v>
      </c>
      <c r="AU17" s="244" t="s">
        <v>294</v>
      </c>
    </row>
    <row r="18" spans="1:47" ht="15.75" customHeight="1" x14ac:dyDescent="0.25">
      <c r="A18" s="331" t="s">
        <v>206</v>
      </c>
      <c r="B18" s="42" t="s">
        <v>33</v>
      </c>
      <c r="C18" s="230" t="s">
        <v>131</v>
      </c>
      <c r="D18" s="94"/>
      <c r="E18" s="5" t="str">
        <f t="shared" si="0"/>
        <v/>
      </c>
      <c r="F18" s="94"/>
      <c r="G18" s="5" t="str">
        <f t="shared" si="1"/>
        <v/>
      </c>
      <c r="H18" s="94"/>
      <c r="I18" s="95"/>
      <c r="J18" s="46"/>
      <c r="K18" s="5" t="str">
        <f t="shared" si="2"/>
        <v/>
      </c>
      <c r="L18" s="45"/>
      <c r="M18" s="5" t="str">
        <f t="shared" si="3"/>
        <v/>
      </c>
      <c r="N18" s="45"/>
      <c r="O18" s="48"/>
      <c r="P18" s="45"/>
      <c r="Q18" s="5" t="str">
        <f t="shared" si="4"/>
        <v/>
      </c>
      <c r="R18" s="45"/>
      <c r="S18" s="5" t="str">
        <f t="shared" si="5"/>
        <v/>
      </c>
      <c r="T18" s="45"/>
      <c r="U18" s="47"/>
      <c r="V18" s="46">
        <v>1</v>
      </c>
      <c r="W18" s="5">
        <f t="shared" si="6"/>
        <v>14</v>
      </c>
      <c r="X18" s="45">
        <v>1</v>
      </c>
      <c r="Y18" s="5">
        <f t="shared" si="7"/>
        <v>14</v>
      </c>
      <c r="Z18" s="45">
        <v>2</v>
      </c>
      <c r="AA18" s="48" t="s">
        <v>149</v>
      </c>
      <c r="AB18" s="45"/>
      <c r="AC18" s="5" t="str">
        <f t="shared" si="8"/>
        <v/>
      </c>
      <c r="AD18" s="45"/>
      <c r="AE18" s="5" t="str">
        <f t="shared" si="9"/>
        <v/>
      </c>
      <c r="AF18" s="45"/>
      <c r="AG18" s="47"/>
      <c r="AH18" s="46"/>
      <c r="AI18" s="5" t="str">
        <f t="shared" si="10"/>
        <v/>
      </c>
      <c r="AJ18" s="45"/>
      <c r="AK18" s="5" t="str">
        <f t="shared" si="11"/>
        <v/>
      </c>
      <c r="AL18" s="45"/>
      <c r="AM18" s="48"/>
      <c r="AN18" s="6">
        <f t="shared" si="12"/>
        <v>1</v>
      </c>
      <c r="AO18" s="5">
        <f t="shared" si="13"/>
        <v>14</v>
      </c>
      <c r="AP18" s="7">
        <f t="shared" si="14"/>
        <v>1</v>
      </c>
      <c r="AQ18" s="5">
        <f t="shared" si="15"/>
        <v>14</v>
      </c>
      <c r="AR18" s="7">
        <f t="shared" si="16"/>
        <v>2</v>
      </c>
      <c r="AS18" s="332">
        <f t="shared" si="17"/>
        <v>2</v>
      </c>
      <c r="AT18" s="245" t="s">
        <v>250</v>
      </c>
      <c r="AU18" s="244" t="s">
        <v>294</v>
      </c>
    </row>
    <row r="19" spans="1:47" ht="15.75" customHeight="1" x14ac:dyDescent="0.25">
      <c r="A19" s="331" t="s">
        <v>196</v>
      </c>
      <c r="B19" s="42" t="s">
        <v>33</v>
      </c>
      <c r="C19" s="230" t="s">
        <v>132</v>
      </c>
      <c r="D19" s="94"/>
      <c r="E19" s="5" t="str">
        <f t="shared" si="0"/>
        <v/>
      </c>
      <c r="F19" s="94"/>
      <c r="G19" s="5" t="str">
        <f t="shared" si="1"/>
        <v/>
      </c>
      <c r="H19" s="94"/>
      <c r="I19" s="95"/>
      <c r="J19" s="46"/>
      <c r="K19" s="5" t="str">
        <f t="shared" si="2"/>
        <v/>
      </c>
      <c r="L19" s="45"/>
      <c r="M19" s="5" t="str">
        <f t="shared" si="3"/>
        <v/>
      </c>
      <c r="N19" s="45"/>
      <c r="O19" s="48"/>
      <c r="P19" s="45"/>
      <c r="Q19" s="5" t="str">
        <f t="shared" si="4"/>
        <v/>
      </c>
      <c r="R19" s="45"/>
      <c r="S19" s="5" t="str">
        <f t="shared" si="5"/>
        <v/>
      </c>
      <c r="T19" s="45"/>
      <c r="U19" s="47"/>
      <c r="V19" s="46"/>
      <c r="W19" s="5" t="str">
        <f t="shared" si="6"/>
        <v/>
      </c>
      <c r="X19" s="45"/>
      <c r="Y19" s="5" t="str">
        <f t="shared" si="7"/>
        <v/>
      </c>
      <c r="Z19" s="45"/>
      <c r="AA19" s="48"/>
      <c r="AB19" s="45">
        <v>1</v>
      </c>
      <c r="AC19" s="5">
        <f t="shared" si="8"/>
        <v>14</v>
      </c>
      <c r="AD19" s="45">
        <v>2</v>
      </c>
      <c r="AE19" s="5">
        <f t="shared" si="9"/>
        <v>28</v>
      </c>
      <c r="AF19" s="45">
        <v>5</v>
      </c>
      <c r="AG19" s="47" t="s">
        <v>15</v>
      </c>
      <c r="AH19" s="46"/>
      <c r="AI19" s="5" t="str">
        <f t="shared" si="10"/>
        <v/>
      </c>
      <c r="AJ19" s="45"/>
      <c r="AK19" s="5" t="str">
        <f t="shared" si="11"/>
        <v/>
      </c>
      <c r="AL19" s="45"/>
      <c r="AM19" s="48"/>
      <c r="AN19" s="6">
        <f t="shared" si="12"/>
        <v>1</v>
      </c>
      <c r="AO19" s="5">
        <f t="shared" si="13"/>
        <v>14</v>
      </c>
      <c r="AP19" s="7">
        <f t="shared" si="14"/>
        <v>2</v>
      </c>
      <c r="AQ19" s="5">
        <f t="shared" si="15"/>
        <v>28</v>
      </c>
      <c r="AR19" s="7">
        <f t="shared" si="16"/>
        <v>5</v>
      </c>
      <c r="AS19" s="332">
        <f t="shared" si="17"/>
        <v>3</v>
      </c>
      <c r="AT19" s="245" t="s">
        <v>251</v>
      </c>
      <c r="AU19" s="391" t="s">
        <v>291</v>
      </c>
    </row>
    <row r="20" spans="1:47" ht="15.75" customHeight="1" x14ac:dyDescent="0.25">
      <c r="A20" s="331" t="s">
        <v>197</v>
      </c>
      <c r="B20" s="42" t="s">
        <v>33</v>
      </c>
      <c r="C20" s="230" t="s">
        <v>133</v>
      </c>
      <c r="D20" s="94"/>
      <c r="E20" s="5" t="str">
        <f t="shared" si="0"/>
        <v/>
      </c>
      <c r="F20" s="94"/>
      <c r="G20" s="5" t="str">
        <f t="shared" si="1"/>
        <v/>
      </c>
      <c r="H20" s="94"/>
      <c r="I20" s="95"/>
      <c r="J20" s="46"/>
      <c r="K20" s="5" t="str">
        <f t="shared" si="2"/>
        <v/>
      </c>
      <c r="L20" s="45"/>
      <c r="M20" s="5" t="str">
        <f t="shared" si="3"/>
        <v/>
      </c>
      <c r="N20" s="45"/>
      <c r="O20" s="48"/>
      <c r="P20" s="45"/>
      <c r="Q20" s="5" t="str">
        <f t="shared" si="4"/>
        <v/>
      </c>
      <c r="R20" s="45"/>
      <c r="S20" s="5" t="str">
        <f t="shared" si="5"/>
        <v/>
      </c>
      <c r="T20" s="45"/>
      <c r="U20" s="47"/>
      <c r="V20" s="46"/>
      <c r="W20" s="5" t="str">
        <f t="shared" si="6"/>
        <v/>
      </c>
      <c r="X20" s="45"/>
      <c r="Y20" s="5" t="str">
        <f t="shared" si="7"/>
        <v/>
      </c>
      <c r="Z20" s="45"/>
      <c r="AA20" s="48"/>
      <c r="AB20" s="45">
        <v>1</v>
      </c>
      <c r="AC20" s="5">
        <f t="shared" si="8"/>
        <v>14</v>
      </c>
      <c r="AD20" s="45">
        <v>1</v>
      </c>
      <c r="AE20" s="379">
        <f t="shared" si="9"/>
        <v>14</v>
      </c>
      <c r="AF20" s="45">
        <v>2</v>
      </c>
      <c r="AG20" s="47" t="s">
        <v>15</v>
      </c>
      <c r="AH20" s="46"/>
      <c r="AI20" s="5" t="str">
        <f t="shared" si="10"/>
        <v/>
      </c>
      <c r="AJ20" s="45"/>
      <c r="AK20" s="5" t="str">
        <f t="shared" si="11"/>
        <v/>
      </c>
      <c r="AL20" s="45"/>
      <c r="AM20" s="48"/>
      <c r="AN20" s="6">
        <f t="shared" si="12"/>
        <v>1</v>
      </c>
      <c r="AO20" s="5">
        <f t="shared" si="13"/>
        <v>14</v>
      </c>
      <c r="AP20" s="7">
        <f t="shared" si="14"/>
        <v>1</v>
      </c>
      <c r="AQ20" s="5">
        <f t="shared" si="15"/>
        <v>14</v>
      </c>
      <c r="AR20" s="7">
        <f t="shared" si="16"/>
        <v>2</v>
      </c>
      <c r="AS20" s="332">
        <f t="shared" si="17"/>
        <v>2</v>
      </c>
      <c r="AT20" s="245" t="s">
        <v>251</v>
      </c>
      <c r="AU20" s="244" t="s">
        <v>292</v>
      </c>
    </row>
    <row r="21" spans="1:47" s="169" customFormat="1" ht="15.75" customHeight="1" x14ac:dyDescent="0.25">
      <c r="A21" s="331" t="s">
        <v>198</v>
      </c>
      <c r="B21" s="42" t="s">
        <v>33</v>
      </c>
      <c r="C21" s="234" t="s">
        <v>134</v>
      </c>
      <c r="D21" s="94"/>
      <c r="E21" s="5" t="str">
        <f t="shared" si="0"/>
        <v/>
      </c>
      <c r="F21" s="94"/>
      <c r="G21" s="5" t="str">
        <f t="shared" si="1"/>
        <v/>
      </c>
      <c r="H21" s="94"/>
      <c r="I21" s="95"/>
      <c r="J21" s="46"/>
      <c r="K21" s="5" t="str">
        <f t="shared" si="2"/>
        <v/>
      </c>
      <c r="L21" s="45"/>
      <c r="M21" s="5" t="str">
        <f t="shared" si="3"/>
        <v/>
      </c>
      <c r="N21" s="45"/>
      <c r="O21" s="48"/>
      <c r="P21" s="45"/>
      <c r="Q21" s="5" t="str">
        <f t="shared" si="4"/>
        <v/>
      </c>
      <c r="R21" s="45"/>
      <c r="S21" s="5" t="str">
        <f t="shared" si="5"/>
        <v/>
      </c>
      <c r="T21" s="45"/>
      <c r="U21" s="47"/>
      <c r="V21" s="46"/>
      <c r="W21" s="5" t="str">
        <f t="shared" si="6"/>
        <v/>
      </c>
      <c r="X21" s="45"/>
      <c r="Y21" s="5" t="str">
        <f t="shared" si="7"/>
        <v/>
      </c>
      <c r="Z21" s="45"/>
      <c r="AA21" s="48"/>
      <c r="AB21" s="45">
        <v>1</v>
      </c>
      <c r="AC21" s="5">
        <f t="shared" si="8"/>
        <v>14</v>
      </c>
      <c r="AD21" s="45">
        <v>1</v>
      </c>
      <c r="AE21" s="5">
        <f t="shared" si="9"/>
        <v>14</v>
      </c>
      <c r="AF21" s="45">
        <v>2</v>
      </c>
      <c r="AG21" s="410" t="s">
        <v>149</v>
      </c>
      <c r="AH21" s="46"/>
      <c r="AI21" s="5" t="str">
        <f t="shared" si="10"/>
        <v/>
      </c>
      <c r="AJ21" s="45"/>
      <c r="AK21" s="5" t="str">
        <f t="shared" si="11"/>
        <v/>
      </c>
      <c r="AL21" s="45"/>
      <c r="AM21" s="48"/>
      <c r="AN21" s="6">
        <f t="shared" si="12"/>
        <v>1</v>
      </c>
      <c r="AO21" s="5">
        <f t="shared" si="13"/>
        <v>14</v>
      </c>
      <c r="AP21" s="7">
        <f t="shared" si="14"/>
        <v>1</v>
      </c>
      <c r="AQ21" s="5">
        <f t="shared" si="15"/>
        <v>14</v>
      </c>
      <c r="AR21" s="7">
        <f t="shared" si="16"/>
        <v>2</v>
      </c>
      <c r="AS21" s="332">
        <f t="shared" si="17"/>
        <v>2</v>
      </c>
      <c r="AT21" s="245" t="s">
        <v>251</v>
      </c>
      <c r="AU21" s="185" t="s">
        <v>289</v>
      </c>
    </row>
    <row r="22" spans="1:47" ht="15.75" customHeight="1" x14ac:dyDescent="0.25">
      <c r="A22" s="331" t="s">
        <v>199</v>
      </c>
      <c r="B22" s="406" t="s">
        <v>33</v>
      </c>
      <c r="C22" s="230" t="s">
        <v>135</v>
      </c>
      <c r="D22" s="94"/>
      <c r="E22" s="5" t="str">
        <f t="shared" si="0"/>
        <v/>
      </c>
      <c r="F22" s="94"/>
      <c r="G22" s="5" t="str">
        <f t="shared" si="1"/>
        <v/>
      </c>
      <c r="H22" s="94"/>
      <c r="I22" s="95"/>
      <c r="J22" s="46"/>
      <c r="K22" s="5" t="str">
        <f t="shared" si="2"/>
        <v/>
      </c>
      <c r="L22" s="45"/>
      <c r="M22" s="5" t="str">
        <f t="shared" si="3"/>
        <v/>
      </c>
      <c r="N22" s="45"/>
      <c r="O22" s="48"/>
      <c r="P22" s="45"/>
      <c r="Q22" s="5" t="str">
        <f t="shared" si="4"/>
        <v/>
      </c>
      <c r="R22" s="45"/>
      <c r="S22" s="5" t="str">
        <f t="shared" si="5"/>
        <v/>
      </c>
      <c r="T22" s="45"/>
      <c r="U22" s="47"/>
      <c r="V22" s="46"/>
      <c r="W22" s="5" t="str">
        <f t="shared" si="6"/>
        <v/>
      </c>
      <c r="X22" s="45"/>
      <c r="Y22" s="5" t="str">
        <f t="shared" si="7"/>
        <v/>
      </c>
      <c r="Z22" s="45"/>
      <c r="AA22" s="48"/>
      <c r="AB22" s="45">
        <v>1</v>
      </c>
      <c r="AC22" s="5">
        <f t="shared" si="8"/>
        <v>14</v>
      </c>
      <c r="AD22" s="45">
        <v>2</v>
      </c>
      <c r="AE22" s="5">
        <f t="shared" si="9"/>
        <v>28</v>
      </c>
      <c r="AF22" s="45">
        <v>3</v>
      </c>
      <c r="AG22" s="410" t="s">
        <v>15</v>
      </c>
      <c r="AH22" s="46"/>
      <c r="AI22" s="5" t="str">
        <f t="shared" si="10"/>
        <v/>
      </c>
      <c r="AJ22" s="45"/>
      <c r="AK22" s="5" t="str">
        <f t="shared" si="11"/>
        <v/>
      </c>
      <c r="AL22" s="45"/>
      <c r="AM22" s="48"/>
      <c r="AN22" s="6">
        <f t="shared" si="12"/>
        <v>1</v>
      </c>
      <c r="AO22" s="5">
        <f t="shared" si="13"/>
        <v>14</v>
      </c>
      <c r="AP22" s="7">
        <f t="shared" si="14"/>
        <v>2</v>
      </c>
      <c r="AQ22" s="5">
        <f t="shared" si="15"/>
        <v>28</v>
      </c>
      <c r="AR22" s="7">
        <f t="shared" si="16"/>
        <v>3</v>
      </c>
      <c r="AS22" s="332">
        <f t="shared" si="17"/>
        <v>3</v>
      </c>
      <c r="AT22" s="245" t="s">
        <v>251</v>
      </c>
      <c r="AU22" s="391" t="s">
        <v>290</v>
      </c>
    </row>
    <row r="23" spans="1:47" ht="15.75" customHeight="1" x14ac:dyDescent="0.25">
      <c r="A23" s="405" t="s">
        <v>305</v>
      </c>
      <c r="B23" s="406" t="s">
        <v>33</v>
      </c>
      <c r="C23" s="230" t="s">
        <v>261</v>
      </c>
      <c r="D23" s="94"/>
      <c r="E23" s="409" t="str">
        <f t="shared" si="0"/>
        <v/>
      </c>
      <c r="F23" s="94"/>
      <c r="G23" s="409" t="str">
        <f t="shared" si="1"/>
        <v/>
      </c>
      <c r="H23" s="94"/>
      <c r="I23" s="95"/>
      <c r="J23" s="407"/>
      <c r="K23" s="409" t="str">
        <f t="shared" si="2"/>
        <v/>
      </c>
      <c r="L23" s="94"/>
      <c r="M23" s="409" t="str">
        <f t="shared" si="3"/>
        <v/>
      </c>
      <c r="N23" s="94"/>
      <c r="O23" s="408"/>
      <c r="P23" s="94"/>
      <c r="Q23" s="409" t="str">
        <f t="shared" si="4"/>
        <v/>
      </c>
      <c r="R23" s="94"/>
      <c r="S23" s="409" t="str">
        <f t="shared" si="5"/>
        <v/>
      </c>
      <c r="T23" s="94"/>
      <c r="U23" s="95"/>
      <c r="V23" s="407"/>
      <c r="W23" s="409" t="str">
        <f t="shared" si="6"/>
        <v/>
      </c>
      <c r="X23" s="94"/>
      <c r="Y23" s="409" t="str">
        <f t="shared" si="7"/>
        <v/>
      </c>
      <c r="Z23" s="94"/>
      <c r="AA23" s="408"/>
      <c r="AB23" s="94">
        <v>1</v>
      </c>
      <c r="AC23" s="409">
        <f t="shared" si="8"/>
        <v>14</v>
      </c>
      <c r="AD23" s="94">
        <v>1</v>
      </c>
      <c r="AE23" s="409">
        <f t="shared" si="9"/>
        <v>14</v>
      </c>
      <c r="AF23" s="94">
        <v>3</v>
      </c>
      <c r="AG23" s="95" t="s">
        <v>149</v>
      </c>
      <c r="AH23" s="407"/>
      <c r="AI23" s="409" t="str">
        <f t="shared" si="10"/>
        <v/>
      </c>
      <c r="AJ23" s="94"/>
      <c r="AK23" s="409" t="str">
        <f t="shared" si="11"/>
        <v/>
      </c>
      <c r="AL23" s="94"/>
      <c r="AM23" s="408"/>
      <c r="AN23" s="6">
        <f t="shared" si="12"/>
        <v>1</v>
      </c>
      <c r="AO23" s="5">
        <f t="shared" si="13"/>
        <v>14</v>
      </c>
      <c r="AP23" s="7">
        <f t="shared" si="14"/>
        <v>1</v>
      </c>
      <c r="AQ23" s="5">
        <f t="shared" si="15"/>
        <v>14</v>
      </c>
      <c r="AR23" s="7">
        <f t="shared" si="16"/>
        <v>3</v>
      </c>
      <c r="AS23" s="332">
        <f t="shared" si="17"/>
        <v>2</v>
      </c>
      <c r="AT23" s="245" t="s">
        <v>250</v>
      </c>
      <c r="AU23" s="244" t="s">
        <v>294</v>
      </c>
    </row>
    <row r="24" spans="1:47" ht="15.75" customHeight="1" x14ac:dyDescent="0.25">
      <c r="A24" s="331" t="s">
        <v>200</v>
      </c>
      <c r="B24" s="42" t="s">
        <v>33</v>
      </c>
      <c r="C24" s="230" t="s">
        <v>136</v>
      </c>
      <c r="D24" s="94"/>
      <c r="E24" s="5" t="str">
        <f t="shared" si="0"/>
        <v/>
      </c>
      <c r="F24" s="94"/>
      <c r="G24" s="5" t="str">
        <f t="shared" si="1"/>
        <v/>
      </c>
      <c r="H24" s="94"/>
      <c r="I24" s="95"/>
      <c r="J24" s="46"/>
      <c r="K24" s="5" t="str">
        <f t="shared" si="2"/>
        <v/>
      </c>
      <c r="L24" s="45"/>
      <c r="M24" s="5" t="str">
        <f t="shared" si="3"/>
        <v/>
      </c>
      <c r="N24" s="45"/>
      <c r="O24" s="48"/>
      <c r="P24" s="45"/>
      <c r="Q24" s="5" t="str">
        <f t="shared" si="4"/>
        <v/>
      </c>
      <c r="R24" s="45"/>
      <c r="S24" s="5" t="str">
        <f t="shared" si="5"/>
        <v/>
      </c>
      <c r="T24" s="45"/>
      <c r="U24" s="47"/>
      <c r="V24" s="46"/>
      <c r="W24" s="5" t="str">
        <f t="shared" si="6"/>
        <v/>
      </c>
      <c r="X24" s="45"/>
      <c r="Y24" s="5" t="str">
        <f t="shared" si="7"/>
        <v/>
      </c>
      <c r="Z24" s="45"/>
      <c r="AA24" s="48"/>
      <c r="AB24" s="45">
        <v>1</v>
      </c>
      <c r="AC24" s="5">
        <f t="shared" si="8"/>
        <v>14</v>
      </c>
      <c r="AD24" s="45">
        <v>1</v>
      </c>
      <c r="AE24" s="5">
        <f t="shared" si="9"/>
        <v>14</v>
      </c>
      <c r="AF24" s="45">
        <v>2</v>
      </c>
      <c r="AG24" s="47" t="s">
        <v>149</v>
      </c>
      <c r="AH24" s="46"/>
      <c r="AI24" s="5" t="str">
        <f t="shared" si="10"/>
        <v/>
      </c>
      <c r="AJ24" s="45"/>
      <c r="AK24" s="5" t="str">
        <f t="shared" si="11"/>
        <v/>
      </c>
      <c r="AL24" s="45"/>
      <c r="AM24" s="48"/>
      <c r="AN24" s="6">
        <f t="shared" si="12"/>
        <v>1</v>
      </c>
      <c r="AO24" s="5">
        <f t="shared" si="13"/>
        <v>14</v>
      </c>
      <c r="AP24" s="7">
        <f t="shared" si="14"/>
        <v>1</v>
      </c>
      <c r="AQ24" s="5">
        <f t="shared" si="15"/>
        <v>14</v>
      </c>
      <c r="AR24" s="7">
        <f t="shared" si="16"/>
        <v>2</v>
      </c>
      <c r="AS24" s="332">
        <f t="shared" si="17"/>
        <v>2</v>
      </c>
      <c r="AT24" s="245" t="s">
        <v>250</v>
      </c>
      <c r="AU24" s="244" t="s">
        <v>294</v>
      </c>
    </row>
    <row r="25" spans="1:47" x14ac:dyDescent="0.25">
      <c r="A25" s="331" t="s">
        <v>306</v>
      </c>
      <c r="B25" s="42" t="s">
        <v>33</v>
      </c>
      <c r="C25" s="234" t="s">
        <v>137</v>
      </c>
      <c r="D25" s="94"/>
      <c r="E25" s="5" t="str">
        <f t="shared" si="0"/>
        <v/>
      </c>
      <c r="F25" s="94"/>
      <c r="G25" s="5" t="str">
        <f t="shared" si="1"/>
        <v/>
      </c>
      <c r="H25" s="94"/>
      <c r="I25" s="95"/>
      <c r="J25" s="46"/>
      <c r="K25" s="5" t="str">
        <f t="shared" si="2"/>
        <v/>
      </c>
      <c r="L25" s="45"/>
      <c r="M25" s="5" t="str">
        <f t="shared" si="3"/>
        <v/>
      </c>
      <c r="N25" s="45"/>
      <c r="O25" s="48"/>
      <c r="P25" s="45"/>
      <c r="Q25" s="5" t="str">
        <f t="shared" si="4"/>
        <v/>
      </c>
      <c r="R25" s="45"/>
      <c r="S25" s="5" t="str">
        <f t="shared" si="5"/>
        <v/>
      </c>
      <c r="T25" s="45"/>
      <c r="U25" s="47"/>
      <c r="V25" s="46"/>
      <c r="W25" s="5" t="str">
        <f t="shared" si="6"/>
        <v/>
      </c>
      <c r="X25" s="45"/>
      <c r="Y25" s="5" t="str">
        <f t="shared" si="7"/>
        <v/>
      </c>
      <c r="Z25" s="45"/>
      <c r="AA25" s="48"/>
      <c r="AB25" s="45">
        <v>1</v>
      </c>
      <c r="AC25" s="5">
        <f t="shared" si="8"/>
        <v>14</v>
      </c>
      <c r="AD25" s="45">
        <v>1</v>
      </c>
      <c r="AE25" s="5">
        <f t="shared" si="9"/>
        <v>14</v>
      </c>
      <c r="AF25" s="45">
        <v>2</v>
      </c>
      <c r="AG25" s="47" t="s">
        <v>149</v>
      </c>
      <c r="AH25" s="46"/>
      <c r="AI25" s="5" t="str">
        <f t="shared" si="10"/>
        <v/>
      </c>
      <c r="AJ25" s="45"/>
      <c r="AK25" s="5" t="str">
        <f t="shared" si="11"/>
        <v/>
      </c>
      <c r="AL25" s="45"/>
      <c r="AM25" s="48"/>
      <c r="AN25" s="6">
        <f t="shared" si="12"/>
        <v>1</v>
      </c>
      <c r="AO25" s="5">
        <f t="shared" si="13"/>
        <v>14</v>
      </c>
      <c r="AP25" s="7">
        <f t="shared" si="14"/>
        <v>1</v>
      </c>
      <c r="AQ25" s="5">
        <f t="shared" si="15"/>
        <v>14</v>
      </c>
      <c r="AR25" s="7">
        <f t="shared" si="16"/>
        <v>2</v>
      </c>
      <c r="AS25" s="332">
        <f t="shared" si="17"/>
        <v>2</v>
      </c>
      <c r="AT25" s="245" t="s">
        <v>251</v>
      </c>
      <c r="AU25" s="185" t="s">
        <v>383</v>
      </c>
    </row>
    <row r="26" spans="1:47" x14ac:dyDescent="0.25">
      <c r="A26" s="331" t="s">
        <v>201</v>
      </c>
      <c r="B26" s="42" t="s">
        <v>33</v>
      </c>
      <c r="C26" s="230" t="s">
        <v>138</v>
      </c>
      <c r="D26" s="94"/>
      <c r="E26" s="5" t="str">
        <f t="shared" si="0"/>
        <v/>
      </c>
      <c r="F26" s="94"/>
      <c r="G26" s="5" t="str">
        <f t="shared" si="1"/>
        <v/>
      </c>
      <c r="H26" s="94"/>
      <c r="I26" s="95"/>
      <c r="J26" s="46"/>
      <c r="K26" s="5" t="str">
        <f t="shared" si="2"/>
        <v/>
      </c>
      <c r="L26" s="45"/>
      <c r="M26" s="5" t="str">
        <f t="shared" si="3"/>
        <v/>
      </c>
      <c r="N26" s="45"/>
      <c r="O26" s="48"/>
      <c r="P26" s="45"/>
      <c r="Q26" s="5" t="str">
        <f t="shared" si="4"/>
        <v/>
      </c>
      <c r="R26" s="45"/>
      <c r="S26" s="5" t="str">
        <f t="shared" si="5"/>
        <v/>
      </c>
      <c r="T26" s="45"/>
      <c r="U26" s="47"/>
      <c r="V26" s="46"/>
      <c r="W26" s="5" t="str">
        <f t="shared" si="6"/>
        <v/>
      </c>
      <c r="X26" s="45"/>
      <c r="Y26" s="5" t="str">
        <f t="shared" si="7"/>
        <v/>
      </c>
      <c r="Z26" s="45"/>
      <c r="AA26" s="48"/>
      <c r="AB26" s="45"/>
      <c r="AC26" s="5" t="str">
        <f t="shared" si="8"/>
        <v/>
      </c>
      <c r="AD26" s="45"/>
      <c r="AE26" s="5" t="str">
        <f t="shared" si="9"/>
        <v/>
      </c>
      <c r="AF26" s="45"/>
      <c r="AG26" s="47"/>
      <c r="AH26" s="46">
        <v>1</v>
      </c>
      <c r="AI26" s="5">
        <f t="shared" si="10"/>
        <v>14</v>
      </c>
      <c r="AJ26" s="45">
        <v>3</v>
      </c>
      <c r="AK26" s="5">
        <f t="shared" si="11"/>
        <v>42</v>
      </c>
      <c r="AL26" s="45">
        <v>5</v>
      </c>
      <c r="AM26" s="48" t="s">
        <v>141</v>
      </c>
      <c r="AN26" s="6">
        <f t="shared" si="12"/>
        <v>1</v>
      </c>
      <c r="AO26" s="5">
        <f t="shared" si="13"/>
        <v>14</v>
      </c>
      <c r="AP26" s="7">
        <f t="shared" si="14"/>
        <v>3</v>
      </c>
      <c r="AQ26" s="5">
        <f t="shared" si="15"/>
        <v>42</v>
      </c>
      <c r="AR26" s="7">
        <f t="shared" si="16"/>
        <v>5</v>
      </c>
      <c r="AS26" s="332">
        <f t="shared" si="17"/>
        <v>4</v>
      </c>
      <c r="AT26" s="245" t="s">
        <v>251</v>
      </c>
      <c r="AU26" s="391" t="s">
        <v>291</v>
      </c>
    </row>
    <row r="27" spans="1:47" ht="15.75" customHeight="1" x14ac:dyDescent="0.25">
      <c r="A27" s="331" t="s">
        <v>315</v>
      </c>
      <c r="B27" s="42" t="s">
        <v>33</v>
      </c>
      <c r="C27" s="230" t="s">
        <v>139</v>
      </c>
      <c r="D27" s="94"/>
      <c r="E27" s="5" t="str">
        <f t="shared" si="0"/>
        <v/>
      </c>
      <c r="F27" s="94"/>
      <c r="G27" s="5" t="str">
        <f t="shared" si="1"/>
        <v/>
      </c>
      <c r="H27" s="94"/>
      <c r="I27" s="95"/>
      <c r="J27" s="46"/>
      <c r="K27" s="5" t="str">
        <f t="shared" si="2"/>
        <v/>
      </c>
      <c r="L27" s="45"/>
      <c r="M27" s="5" t="str">
        <f t="shared" si="3"/>
        <v/>
      </c>
      <c r="N27" s="45"/>
      <c r="O27" s="48"/>
      <c r="P27" s="45"/>
      <c r="Q27" s="5" t="str">
        <f t="shared" si="4"/>
        <v/>
      </c>
      <c r="R27" s="45"/>
      <c r="S27" s="5" t="str">
        <f t="shared" si="5"/>
        <v/>
      </c>
      <c r="T27" s="45"/>
      <c r="U27" s="47"/>
      <c r="V27" s="46"/>
      <c r="W27" s="5" t="str">
        <f t="shared" si="6"/>
        <v/>
      </c>
      <c r="X27" s="45"/>
      <c r="Y27" s="5" t="str">
        <f t="shared" si="7"/>
        <v/>
      </c>
      <c r="Z27" s="45"/>
      <c r="AA27" s="48"/>
      <c r="AB27" s="45"/>
      <c r="AC27" s="5" t="str">
        <f t="shared" si="8"/>
        <v/>
      </c>
      <c r="AD27" s="45"/>
      <c r="AE27" s="5" t="str">
        <f t="shared" si="9"/>
        <v/>
      </c>
      <c r="AF27" s="45"/>
      <c r="AG27" s="47"/>
      <c r="AH27" s="46">
        <v>1</v>
      </c>
      <c r="AI27" s="5">
        <f t="shared" si="10"/>
        <v>14</v>
      </c>
      <c r="AJ27" s="45">
        <v>2</v>
      </c>
      <c r="AK27" s="379">
        <f t="shared" si="11"/>
        <v>28</v>
      </c>
      <c r="AL27" s="45">
        <v>4</v>
      </c>
      <c r="AM27" s="48" t="s">
        <v>141</v>
      </c>
      <c r="AN27" s="6">
        <f t="shared" si="12"/>
        <v>1</v>
      </c>
      <c r="AO27" s="5">
        <f t="shared" si="13"/>
        <v>14</v>
      </c>
      <c r="AP27" s="7">
        <f t="shared" si="14"/>
        <v>2</v>
      </c>
      <c r="AQ27" s="5">
        <f t="shared" si="15"/>
        <v>28</v>
      </c>
      <c r="AR27" s="7">
        <f t="shared" si="16"/>
        <v>4</v>
      </c>
      <c r="AS27" s="332">
        <f t="shared" si="17"/>
        <v>3</v>
      </c>
      <c r="AT27" s="245" t="s">
        <v>251</v>
      </c>
      <c r="AU27" s="244" t="s">
        <v>292</v>
      </c>
    </row>
    <row r="28" spans="1:47" ht="15.75" customHeight="1" x14ac:dyDescent="0.25">
      <c r="A28" s="331" t="s">
        <v>202</v>
      </c>
      <c r="B28" s="42" t="s">
        <v>33</v>
      </c>
      <c r="C28" s="230" t="s">
        <v>140</v>
      </c>
      <c r="D28" s="94"/>
      <c r="E28" s="5" t="str">
        <f t="shared" si="0"/>
        <v/>
      </c>
      <c r="F28" s="94"/>
      <c r="G28" s="5" t="str">
        <f t="shared" si="1"/>
        <v/>
      </c>
      <c r="H28" s="94"/>
      <c r="I28" s="95"/>
      <c r="J28" s="46"/>
      <c r="K28" s="5" t="str">
        <f t="shared" si="2"/>
        <v/>
      </c>
      <c r="L28" s="45"/>
      <c r="M28" s="5" t="str">
        <f t="shared" si="3"/>
        <v/>
      </c>
      <c r="N28" s="45"/>
      <c r="O28" s="48"/>
      <c r="P28" s="45"/>
      <c r="Q28" s="5" t="str">
        <f t="shared" si="4"/>
        <v/>
      </c>
      <c r="R28" s="45"/>
      <c r="S28" s="5" t="str">
        <f t="shared" si="5"/>
        <v/>
      </c>
      <c r="T28" s="45"/>
      <c r="U28" s="47"/>
      <c r="V28" s="46"/>
      <c r="W28" s="5" t="str">
        <f t="shared" si="6"/>
        <v/>
      </c>
      <c r="X28" s="45"/>
      <c r="Y28" s="5" t="str">
        <f t="shared" si="7"/>
        <v/>
      </c>
      <c r="Z28" s="45"/>
      <c r="AA28" s="48"/>
      <c r="AB28" s="45"/>
      <c r="AC28" s="5" t="str">
        <f t="shared" si="8"/>
        <v/>
      </c>
      <c r="AD28" s="45"/>
      <c r="AE28" s="5" t="str">
        <f t="shared" si="9"/>
        <v/>
      </c>
      <c r="AF28" s="45"/>
      <c r="AG28" s="47"/>
      <c r="AH28" s="46">
        <v>1</v>
      </c>
      <c r="AI28" s="5">
        <f t="shared" si="10"/>
        <v>14</v>
      </c>
      <c r="AJ28" s="45">
        <v>3</v>
      </c>
      <c r="AK28" s="379">
        <f t="shared" si="11"/>
        <v>42</v>
      </c>
      <c r="AL28" s="45">
        <v>4</v>
      </c>
      <c r="AM28" s="48" t="s">
        <v>141</v>
      </c>
      <c r="AN28" s="6">
        <f t="shared" si="12"/>
        <v>1</v>
      </c>
      <c r="AO28" s="5">
        <f t="shared" si="13"/>
        <v>14</v>
      </c>
      <c r="AP28" s="7">
        <f t="shared" si="14"/>
        <v>3</v>
      </c>
      <c r="AQ28" s="5">
        <f t="shared" si="15"/>
        <v>42</v>
      </c>
      <c r="AR28" s="7">
        <f t="shared" si="16"/>
        <v>4</v>
      </c>
      <c r="AS28" s="332">
        <f t="shared" si="17"/>
        <v>4</v>
      </c>
      <c r="AT28" s="245" t="s">
        <v>251</v>
      </c>
      <c r="AU28" s="391" t="s">
        <v>290</v>
      </c>
    </row>
    <row r="29" spans="1:47" ht="15.75" customHeight="1" x14ac:dyDescent="0.25">
      <c r="A29" s="418" t="s">
        <v>375</v>
      </c>
      <c r="B29" s="42" t="s">
        <v>33</v>
      </c>
      <c r="C29" s="419" t="s">
        <v>370</v>
      </c>
      <c r="D29" s="94"/>
      <c r="E29" s="5" t="str">
        <f t="shared" si="0"/>
        <v/>
      </c>
      <c r="F29" s="94"/>
      <c r="G29" s="5" t="str">
        <f t="shared" si="1"/>
        <v/>
      </c>
      <c r="H29" s="94"/>
      <c r="I29" s="95"/>
      <c r="J29" s="46"/>
      <c r="K29" s="5" t="str">
        <f t="shared" si="2"/>
        <v/>
      </c>
      <c r="L29" s="45"/>
      <c r="M29" s="5" t="str">
        <f t="shared" si="3"/>
        <v/>
      </c>
      <c r="N29" s="45"/>
      <c r="O29" s="48"/>
      <c r="P29" s="45"/>
      <c r="Q29" s="5" t="str">
        <f t="shared" si="4"/>
        <v/>
      </c>
      <c r="R29" s="45"/>
      <c r="S29" s="5" t="str">
        <f t="shared" si="5"/>
        <v/>
      </c>
      <c r="T29" s="45"/>
      <c r="U29" s="47"/>
      <c r="V29" s="46"/>
      <c r="W29" s="5" t="str">
        <f t="shared" si="6"/>
        <v/>
      </c>
      <c r="X29" s="45"/>
      <c r="Y29" s="5" t="str">
        <f t="shared" si="7"/>
        <v/>
      </c>
      <c r="Z29" s="45"/>
      <c r="AA29" s="48"/>
      <c r="AB29" s="45"/>
      <c r="AC29" s="5" t="str">
        <f t="shared" si="8"/>
        <v/>
      </c>
      <c r="AD29" s="45">
        <v>3</v>
      </c>
      <c r="AE29" s="5">
        <f t="shared" si="9"/>
        <v>42</v>
      </c>
      <c r="AF29" s="45">
        <v>4</v>
      </c>
      <c r="AG29" s="47" t="s">
        <v>141</v>
      </c>
      <c r="AH29" s="46"/>
      <c r="AI29" s="5" t="str">
        <f t="shared" si="10"/>
        <v/>
      </c>
      <c r="AJ29" s="45"/>
      <c r="AK29" s="5" t="str">
        <f t="shared" si="11"/>
        <v/>
      </c>
      <c r="AL29" s="45"/>
      <c r="AM29" s="48"/>
      <c r="AN29" s="6" t="str">
        <f t="shared" si="12"/>
        <v/>
      </c>
      <c r="AO29" s="5" t="str">
        <f t="shared" si="13"/>
        <v/>
      </c>
      <c r="AP29" s="7">
        <f t="shared" si="14"/>
        <v>3</v>
      </c>
      <c r="AQ29" s="5">
        <f t="shared" si="15"/>
        <v>42</v>
      </c>
      <c r="AR29" s="7">
        <f t="shared" si="16"/>
        <v>4</v>
      </c>
      <c r="AS29" s="332">
        <f t="shared" si="17"/>
        <v>3</v>
      </c>
      <c r="AT29" s="245" t="s">
        <v>251</v>
      </c>
      <c r="AU29" s="391" t="s">
        <v>291</v>
      </c>
    </row>
    <row r="30" spans="1:47" ht="15.75" customHeight="1" x14ac:dyDescent="0.25">
      <c r="A30" s="418" t="s">
        <v>371</v>
      </c>
      <c r="B30" s="42" t="s">
        <v>33</v>
      </c>
      <c r="C30" s="419" t="s">
        <v>142</v>
      </c>
      <c r="D30" s="94"/>
      <c r="E30" s="5" t="str">
        <f t="shared" si="0"/>
        <v/>
      </c>
      <c r="F30" s="94"/>
      <c r="G30" s="5" t="str">
        <f t="shared" si="1"/>
        <v/>
      </c>
      <c r="H30" s="94"/>
      <c r="I30" s="95"/>
      <c r="J30" s="46"/>
      <c r="K30" s="5" t="str">
        <f t="shared" si="2"/>
        <v/>
      </c>
      <c r="L30" s="45"/>
      <c r="M30" s="5" t="str">
        <f t="shared" si="3"/>
        <v/>
      </c>
      <c r="N30" s="45"/>
      <c r="O30" s="48"/>
      <c r="P30" s="45"/>
      <c r="Q30" s="5" t="str">
        <f t="shared" si="4"/>
        <v/>
      </c>
      <c r="R30" s="45"/>
      <c r="S30" s="5" t="str">
        <f t="shared" si="5"/>
        <v/>
      </c>
      <c r="T30" s="45"/>
      <c r="U30" s="47"/>
      <c r="V30" s="46"/>
      <c r="W30" s="5" t="str">
        <f t="shared" si="6"/>
        <v/>
      </c>
      <c r="X30" s="45"/>
      <c r="Y30" s="5" t="str">
        <f t="shared" si="7"/>
        <v/>
      </c>
      <c r="Z30" s="45"/>
      <c r="AA30" s="48"/>
      <c r="AB30" s="45"/>
      <c r="AC30" s="5" t="str">
        <f t="shared" si="8"/>
        <v/>
      </c>
      <c r="AD30" s="45"/>
      <c r="AE30" s="5" t="str">
        <f t="shared" si="9"/>
        <v/>
      </c>
      <c r="AF30" s="45"/>
      <c r="AG30" s="47"/>
      <c r="AH30" s="46"/>
      <c r="AI30" s="5" t="str">
        <f t="shared" si="10"/>
        <v/>
      </c>
      <c r="AJ30" s="45">
        <v>4</v>
      </c>
      <c r="AK30" s="5">
        <f t="shared" si="11"/>
        <v>56</v>
      </c>
      <c r="AL30" s="45">
        <v>8</v>
      </c>
      <c r="AM30" s="48" t="s">
        <v>141</v>
      </c>
      <c r="AN30" s="6" t="str">
        <f t="shared" si="12"/>
        <v/>
      </c>
      <c r="AO30" s="5" t="str">
        <f t="shared" si="13"/>
        <v/>
      </c>
      <c r="AP30" s="7">
        <f t="shared" si="14"/>
        <v>4</v>
      </c>
      <c r="AQ30" s="5">
        <f t="shared" si="15"/>
        <v>56</v>
      </c>
      <c r="AR30" s="7">
        <f t="shared" si="16"/>
        <v>8</v>
      </c>
      <c r="AS30" s="332">
        <f t="shared" si="17"/>
        <v>4</v>
      </c>
      <c r="AT30" s="245" t="s">
        <v>251</v>
      </c>
      <c r="AU30" s="391" t="s">
        <v>291</v>
      </c>
    </row>
    <row r="31" spans="1:47" ht="15.75" customHeight="1" x14ac:dyDescent="0.25">
      <c r="A31" s="334"/>
      <c r="B31" s="42"/>
      <c r="C31" s="43"/>
      <c r="D31" s="94"/>
      <c r="E31" s="5" t="str">
        <f t="shared" si="0"/>
        <v/>
      </c>
      <c r="F31" s="94"/>
      <c r="G31" s="5" t="str">
        <f t="shared" si="1"/>
        <v/>
      </c>
      <c r="H31" s="94"/>
      <c r="I31" s="95"/>
      <c r="J31" s="46"/>
      <c r="K31" s="5" t="str">
        <f t="shared" si="2"/>
        <v/>
      </c>
      <c r="L31" s="45"/>
      <c r="M31" s="5" t="str">
        <f t="shared" si="3"/>
        <v/>
      </c>
      <c r="N31" s="45"/>
      <c r="O31" s="48"/>
      <c r="P31" s="45"/>
      <c r="Q31" s="5" t="str">
        <f t="shared" si="4"/>
        <v/>
      </c>
      <c r="R31" s="45"/>
      <c r="S31" s="5" t="str">
        <f t="shared" si="5"/>
        <v/>
      </c>
      <c r="T31" s="45"/>
      <c r="U31" s="47"/>
      <c r="V31" s="46"/>
      <c r="W31" s="5" t="str">
        <f t="shared" si="6"/>
        <v/>
      </c>
      <c r="X31" s="45"/>
      <c r="Y31" s="5" t="str">
        <f t="shared" si="7"/>
        <v/>
      </c>
      <c r="Z31" s="45"/>
      <c r="AA31" s="48"/>
      <c r="AB31" s="45"/>
      <c r="AC31" s="5" t="str">
        <f t="shared" si="8"/>
        <v/>
      </c>
      <c r="AD31" s="45"/>
      <c r="AE31" s="5" t="str">
        <f t="shared" si="9"/>
        <v/>
      </c>
      <c r="AF31" s="45"/>
      <c r="AG31" s="47"/>
      <c r="AH31" s="46"/>
      <c r="AI31" s="5" t="str">
        <f t="shared" si="10"/>
        <v/>
      </c>
      <c r="AJ31" s="45"/>
      <c r="AK31" s="5" t="str">
        <f t="shared" si="11"/>
        <v/>
      </c>
      <c r="AL31" s="45"/>
      <c r="AM31" s="48"/>
      <c r="AN31" s="6" t="str">
        <f t="shared" si="12"/>
        <v/>
      </c>
      <c r="AO31" s="5" t="str">
        <f t="shared" si="13"/>
        <v/>
      </c>
      <c r="AP31" s="7" t="str">
        <f t="shared" si="14"/>
        <v/>
      </c>
      <c r="AQ31" s="5" t="str">
        <f t="shared" si="15"/>
        <v/>
      </c>
      <c r="AR31" s="7" t="str">
        <f t="shared" si="16"/>
        <v/>
      </c>
      <c r="AS31" s="332" t="str">
        <f t="shared" si="17"/>
        <v/>
      </c>
      <c r="AT31" s="197"/>
      <c r="AU31" s="186"/>
    </row>
    <row r="32" spans="1:47" ht="15.75" customHeight="1" x14ac:dyDescent="0.25">
      <c r="A32" s="334"/>
      <c r="B32" s="42"/>
      <c r="C32" s="43"/>
      <c r="D32" s="94"/>
      <c r="E32" s="5" t="str">
        <f t="shared" si="0"/>
        <v/>
      </c>
      <c r="F32" s="94"/>
      <c r="G32" s="5" t="str">
        <f t="shared" si="1"/>
        <v/>
      </c>
      <c r="H32" s="94"/>
      <c r="I32" s="95"/>
      <c r="J32" s="46"/>
      <c r="K32" s="5" t="str">
        <f t="shared" si="2"/>
        <v/>
      </c>
      <c r="L32" s="45"/>
      <c r="M32" s="5" t="str">
        <f t="shared" si="3"/>
        <v/>
      </c>
      <c r="N32" s="45"/>
      <c r="O32" s="48"/>
      <c r="P32" s="45"/>
      <c r="Q32" s="5" t="str">
        <f t="shared" si="4"/>
        <v/>
      </c>
      <c r="R32" s="45"/>
      <c r="S32" s="5" t="str">
        <f t="shared" si="5"/>
        <v/>
      </c>
      <c r="T32" s="45"/>
      <c r="U32" s="47"/>
      <c r="V32" s="46"/>
      <c r="W32" s="5" t="str">
        <f t="shared" si="6"/>
        <v/>
      </c>
      <c r="X32" s="45"/>
      <c r="Y32" s="5" t="str">
        <f t="shared" si="7"/>
        <v/>
      </c>
      <c r="Z32" s="45"/>
      <c r="AA32" s="48"/>
      <c r="AB32" s="45"/>
      <c r="AC32" s="5" t="str">
        <f t="shared" si="8"/>
        <v/>
      </c>
      <c r="AD32" s="45"/>
      <c r="AE32" s="5" t="str">
        <f t="shared" si="9"/>
        <v/>
      </c>
      <c r="AF32" s="45"/>
      <c r="AG32" s="47"/>
      <c r="AH32" s="46"/>
      <c r="AI32" s="5" t="str">
        <f t="shared" si="10"/>
        <v/>
      </c>
      <c r="AJ32" s="45"/>
      <c r="AK32" s="5" t="str">
        <f t="shared" si="11"/>
        <v/>
      </c>
      <c r="AL32" s="45"/>
      <c r="AM32" s="48"/>
      <c r="AN32" s="6" t="str">
        <f t="shared" si="12"/>
        <v/>
      </c>
      <c r="AO32" s="5" t="str">
        <f t="shared" si="13"/>
        <v/>
      </c>
      <c r="AP32" s="7" t="str">
        <f t="shared" si="14"/>
        <v/>
      </c>
      <c r="AQ32" s="5" t="str">
        <f t="shared" si="15"/>
        <v/>
      </c>
      <c r="AR32" s="7" t="str">
        <f t="shared" si="16"/>
        <v/>
      </c>
      <c r="AS32" s="332" t="str">
        <f t="shared" si="17"/>
        <v/>
      </c>
      <c r="AT32" s="197"/>
      <c r="AU32" s="186"/>
    </row>
    <row r="33" spans="1:47" s="1" customFormat="1" ht="15.75" customHeight="1" x14ac:dyDescent="0.25">
      <c r="A33" s="334"/>
      <c r="B33" s="42"/>
      <c r="C33" s="43"/>
      <c r="D33" s="94"/>
      <c r="E33" s="5" t="str">
        <f t="shared" si="0"/>
        <v/>
      </c>
      <c r="F33" s="94"/>
      <c r="G33" s="5" t="str">
        <f t="shared" si="1"/>
        <v/>
      </c>
      <c r="H33" s="94"/>
      <c r="I33" s="95"/>
      <c r="J33" s="46"/>
      <c r="K33" s="5" t="str">
        <f t="shared" si="2"/>
        <v/>
      </c>
      <c r="L33" s="45"/>
      <c r="M33" s="5" t="str">
        <f t="shared" si="3"/>
        <v/>
      </c>
      <c r="N33" s="45"/>
      <c r="O33" s="48"/>
      <c r="P33" s="45"/>
      <c r="Q33" s="5" t="str">
        <f t="shared" si="4"/>
        <v/>
      </c>
      <c r="R33" s="45"/>
      <c r="S33" s="5" t="str">
        <f t="shared" si="5"/>
        <v/>
      </c>
      <c r="T33" s="45"/>
      <c r="U33" s="47"/>
      <c r="V33" s="46"/>
      <c r="W33" s="5" t="str">
        <f t="shared" si="6"/>
        <v/>
      </c>
      <c r="X33" s="45"/>
      <c r="Y33" s="5" t="str">
        <f t="shared" si="7"/>
        <v/>
      </c>
      <c r="Z33" s="45"/>
      <c r="AA33" s="48"/>
      <c r="AB33" s="45"/>
      <c r="AC33" s="5" t="str">
        <f t="shared" si="8"/>
        <v/>
      </c>
      <c r="AD33" s="45"/>
      <c r="AE33" s="5" t="str">
        <f t="shared" si="9"/>
        <v/>
      </c>
      <c r="AF33" s="45"/>
      <c r="AG33" s="47"/>
      <c r="AH33" s="46"/>
      <c r="AI33" s="5" t="str">
        <f t="shared" si="10"/>
        <v/>
      </c>
      <c r="AJ33" s="45"/>
      <c r="AK33" s="5" t="str">
        <f t="shared" si="11"/>
        <v/>
      </c>
      <c r="AL33" s="45"/>
      <c r="AM33" s="48"/>
      <c r="AN33" s="6" t="str">
        <f t="shared" si="12"/>
        <v/>
      </c>
      <c r="AO33" s="5" t="str">
        <f t="shared" si="13"/>
        <v/>
      </c>
      <c r="AP33" s="7" t="str">
        <f t="shared" si="14"/>
        <v/>
      </c>
      <c r="AQ33" s="5" t="str">
        <f t="shared" si="15"/>
        <v/>
      </c>
      <c r="AR33" s="7" t="str">
        <f t="shared" si="16"/>
        <v/>
      </c>
      <c r="AS33" s="332" t="str">
        <f t="shared" si="17"/>
        <v/>
      </c>
      <c r="AT33" s="197"/>
      <c r="AU33" s="186"/>
    </row>
    <row r="34" spans="1:47" s="51" customFormat="1" ht="15.75" customHeight="1" x14ac:dyDescent="0.25">
      <c r="A34" s="334"/>
      <c r="B34" s="42"/>
      <c r="C34" s="43"/>
      <c r="D34" s="94"/>
      <c r="E34" s="5" t="str">
        <f t="shared" si="0"/>
        <v/>
      </c>
      <c r="F34" s="94"/>
      <c r="G34" s="5" t="str">
        <f t="shared" si="1"/>
        <v/>
      </c>
      <c r="H34" s="94"/>
      <c r="I34" s="95"/>
      <c r="J34" s="46"/>
      <c r="K34" s="5" t="str">
        <f t="shared" si="2"/>
        <v/>
      </c>
      <c r="L34" s="45"/>
      <c r="M34" s="5" t="str">
        <f t="shared" si="3"/>
        <v/>
      </c>
      <c r="N34" s="45"/>
      <c r="O34" s="48"/>
      <c r="P34" s="45"/>
      <c r="Q34" s="5" t="str">
        <f t="shared" si="4"/>
        <v/>
      </c>
      <c r="R34" s="45"/>
      <c r="S34" s="5" t="str">
        <f t="shared" si="5"/>
        <v/>
      </c>
      <c r="T34" s="45"/>
      <c r="U34" s="47"/>
      <c r="V34" s="46"/>
      <c r="W34" s="5" t="str">
        <f t="shared" si="6"/>
        <v/>
      </c>
      <c r="X34" s="45"/>
      <c r="Y34" s="5" t="str">
        <f t="shared" si="7"/>
        <v/>
      </c>
      <c r="Z34" s="45"/>
      <c r="AA34" s="48"/>
      <c r="AB34" s="45"/>
      <c r="AC34" s="5" t="str">
        <f t="shared" si="8"/>
        <v/>
      </c>
      <c r="AD34" s="45"/>
      <c r="AE34" s="5" t="str">
        <f t="shared" si="9"/>
        <v/>
      </c>
      <c r="AF34" s="45"/>
      <c r="AG34" s="47"/>
      <c r="AH34" s="46"/>
      <c r="AI34" s="5" t="str">
        <f t="shared" si="10"/>
        <v/>
      </c>
      <c r="AJ34" s="45"/>
      <c r="AK34" s="5" t="str">
        <f t="shared" si="11"/>
        <v/>
      </c>
      <c r="AL34" s="45"/>
      <c r="AM34" s="48"/>
      <c r="AN34" s="6" t="str">
        <f t="shared" si="12"/>
        <v/>
      </c>
      <c r="AO34" s="5" t="str">
        <f t="shared" si="13"/>
        <v/>
      </c>
      <c r="AP34" s="7" t="str">
        <f t="shared" si="14"/>
        <v/>
      </c>
      <c r="AQ34" s="5" t="str">
        <f t="shared" si="15"/>
        <v/>
      </c>
      <c r="AR34" s="7" t="str">
        <f t="shared" si="16"/>
        <v/>
      </c>
      <c r="AS34" s="332" t="str">
        <f t="shared" si="17"/>
        <v/>
      </c>
      <c r="AT34" s="197"/>
      <c r="AU34" s="186"/>
    </row>
    <row r="35" spans="1:47" s="51" customFormat="1" ht="15.75" customHeight="1" x14ac:dyDescent="0.25">
      <c r="A35" s="334"/>
      <c r="B35" s="42"/>
      <c r="C35" s="43"/>
      <c r="D35" s="94"/>
      <c r="E35" s="5" t="str">
        <f t="shared" si="0"/>
        <v/>
      </c>
      <c r="F35" s="94"/>
      <c r="G35" s="5" t="str">
        <f t="shared" si="1"/>
        <v/>
      </c>
      <c r="H35" s="94"/>
      <c r="I35" s="95"/>
      <c r="J35" s="46"/>
      <c r="K35" s="5" t="str">
        <f t="shared" si="2"/>
        <v/>
      </c>
      <c r="L35" s="45"/>
      <c r="M35" s="5" t="str">
        <f t="shared" si="3"/>
        <v/>
      </c>
      <c r="N35" s="45"/>
      <c r="O35" s="48"/>
      <c r="P35" s="45"/>
      <c r="Q35" s="5" t="str">
        <f t="shared" si="4"/>
        <v/>
      </c>
      <c r="R35" s="45"/>
      <c r="S35" s="5" t="str">
        <f t="shared" si="5"/>
        <v/>
      </c>
      <c r="T35" s="45"/>
      <c r="U35" s="47"/>
      <c r="V35" s="46"/>
      <c r="W35" s="5" t="str">
        <f t="shared" si="6"/>
        <v/>
      </c>
      <c r="X35" s="45"/>
      <c r="Y35" s="5" t="str">
        <f t="shared" si="7"/>
        <v/>
      </c>
      <c r="Z35" s="45"/>
      <c r="AA35" s="48"/>
      <c r="AB35" s="45"/>
      <c r="AC35" s="5" t="str">
        <f t="shared" si="8"/>
        <v/>
      </c>
      <c r="AD35" s="45"/>
      <c r="AE35" s="5" t="str">
        <f t="shared" si="9"/>
        <v/>
      </c>
      <c r="AF35" s="45"/>
      <c r="AG35" s="47"/>
      <c r="AH35" s="46"/>
      <c r="AI35" s="5" t="str">
        <f t="shared" si="10"/>
        <v/>
      </c>
      <c r="AJ35" s="45"/>
      <c r="AK35" s="5" t="str">
        <f t="shared" si="11"/>
        <v/>
      </c>
      <c r="AL35" s="45"/>
      <c r="AM35" s="48"/>
      <c r="AN35" s="6" t="str">
        <f t="shared" si="12"/>
        <v/>
      </c>
      <c r="AO35" s="5" t="str">
        <f t="shared" si="13"/>
        <v/>
      </c>
      <c r="AP35" s="7" t="str">
        <f t="shared" si="14"/>
        <v/>
      </c>
      <c r="AQ35" s="5" t="str">
        <f t="shared" si="15"/>
        <v/>
      </c>
      <c r="AR35" s="7" t="str">
        <f t="shared" si="16"/>
        <v/>
      </c>
      <c r="AS35" s="332" t="str">
        <f t="shared" si="17"/>
        <v/>
      </c>
      <c r="AT35" s="197"/>
      <c r="AU35" s="186"/>
    </row>
    <row r="36" spans="1:47" s="51" customFormat="1" ht="15.75" customHeight="1" x14ac:dyDescent="0.25">
      <c r="A36" s="334"/>
      <c r="B36" s="42"/>
      <c r="C36" s="43"/>
      <c r="D36" s="94"/>
      <c r="E36" s="5" t="str">
        <f t="shared" si="0"/>
        <v/>
      </c>
      <c r="F36" s="94"/>
      <c r="G36" s="5" t="str">
        <f t="shared" si="1"/>
        <v/>
      </c>
      <c r="H36" s="94"/>
      <c r="I36" s="95"/>
      <c r="J36" s="46"/>
      <c r="K36" s="5" t="str">
        <f t="shared" si="2"/>
        <v/>
      </c>
      <c r="L36" s="45"/>
      <c r="M36" s="5" t="str">
        <f t="shared" si="3"/>
        <v/>
      </c>
      <c r="N36" s="45"/>
      <c r="O36" s="48"/>
      <c r="P36" s="45"/>
      <c r="Q36" s="5" t="str">
        <f t="shared" si="4"/>
        <v/>
      </c>
      <c r="R36" s="45"/>
      <c r="S36" s="5" t="str">
        <f t="shared" si="5"/>
        <v/>
      </c>
      <c r="T36" s="45"/>
      <c r="U36" s="47"/>
      <c r="V36" s="46"/>
      <c r="W36" s="5" t="str">
        <f t="shared" si="6"/>
        <v/>
      </c>
      <c r="X36" s="45"/>
      <c r="Y36" s="5" t="str">
        <f t="shared" si="7"/>
        <v/>
      </c>
      <c r="Z36" s="45"/>
      <c r="AA36" s="48"/>
      <c r="AB36" s="45"/>
      <c r="AC36" s="5" t="str">
        <f t="shared" si="8"/>
        <v/>
      </c>
      <c r="AD36" s="45"/>
      <c r="AE36" s="5" t="str">
        <f t="shared" si="9"/>
        <v/>
      </c>
      <c r="AF36" s="45"/>
      <c r="AG36" s="47"/>
      <c r="AH36" s="46"/>
      <c r="AI36" s="5" t="str">
        <f t="shared" si="10"/>
        <v/>
      </c>
      <c r="AJ36" s="45"/>
      <c r="AK36" s="5" t="str">
        <f t="shared" si="11"/>
        <v/>
      </c>
      <c r="AL36" s="45"/>
      <c r="AM36" s="48"/>
      <c r="AN36" s="6" t="str">
        <f t="shared" si="12"/>
        <v/>
      </c>
      <c r="AO36" s="5" t="str">
        <f t="shared" si="13"/>
        <v/>
      </c>
      <c r="AP36" s="7" t="str">
        <f t="shared" si="14"/>
        <v/>
      </c>
      <c r="AQ36" s="5" t="str">
        <f t="shared" si="15"/>
        <v/>
      </c>
      <c r="AR36" s="7" t="str">
        <f t="shared" si="16"/>
        <v/>
      </c>
      <c r="AS36" s="332" t="str">
        <f t="shared" si="17"/>
        <v/>
      </c>
      <c r="AT36" s="197"/>
      <c r="AU36" s="186"/>
    </row>
    <row r="37" spans="1:47" s="1" customFormat="1" ht="15.75" customHeight="1" x14ac:dyDescent="0.25">
      <c r="A37" s="334"/>
      <c r="B37" s="42"/>
      <c r="C37" s="43"/>
      <c r="D37" s="94"/>
      <c r="E37" s="5" t="str">
        <f t="shared" si="0"/>
        <v/>
      </c>
      <c r="F37" s="94"/>
      <c r="G37" s="5" t="str">
        <f t="shared" si="1"/>
        <v/>
      </c>
      <c r="H37" s="94"/>
      <c r="I37" s="95"/>
      <c r="J37" s="46"/>
      <c r="K37" s="5" t="str">
        <f t="shared" si="2"/>
        <v/>
      </c>
      <c r="L37" s="45"/>
      <c r="M37" s="5" t="str">
        <f t="shared" si="3"/>
        <v/>
      </c>
      <c r="N37" s="45"/>
      <c r="O37" s="48"/>
      <c r="P37" s="45"/>
      <c r="Q37" s="5" t="str">
        <f t="shared" si="4"/>
        <v/>
      </c>
      <c r="R37" s="45"/>
      <c r="S37" s="5" t="str">
        <f t="shared" si="5"/>
        <v/>
      </c>
      <c r="T37" s="45"/>
      <c r="U37" s="47"/>
      <c r="V37" s="46"/>
      <c r="W37" s="5" t="str">
        <f t="shared" si="6"/>
        <v/>
      </c>
      <c r="X37" s="45"/>
      <c r="Y37" s="5" t="str">
        <f t="shared" si="7"/>
        <v/>
      </c>
      <c r="Z37" s="45"/>
      <c r="AA37" s="48"/>
      <c r="AB37" s="45"/>
      <c r="AC37" s="5" t="str">
        <f t="shared" si="8"/>
        <v/>
      </c>
      <c r="AD37" s="45"/>
      <c r="AE37" s="5" t="str">
        <f t="shared" si="9"/>
        <v/>
      </c>
      <c r="AF37" s="45"/>
      <c r="AG37" s="47"/>
      <c r="AH37" s="46"/>
      <c r="AI37" s="5" t="str">
        <f t="shared" si="10"/>
        <v/>
      </c>
      <c r="AJ37" s="45"/>
      <c r="AK37" s="5" t="str">
        <f t="shared" si="11"/>
        <v/>
      </c>
      <c r="AL37" s="45"/>
      <c r="AM37" s="48"/>
      <c r="AN37" s="6" t="str">
        <f t="shared" si="12"/>
        <v/>
      </c>
      <c r="AO37" s="5" t="str">
        <f t="shared" si="13"/>
        <v/>
      </c>
      <c r="AP37" s="7" t="str">
        <f t="shared" si="14"/>
        <v/>
      </c>
      <c r="AQ37" s="5" t="str">
        <f t="shared" si="15"/>
        <v/>
      </c>
      <c r="AR37" s="7" t="str">
        <f t="shared" si="16"/>
        <v/>
      </c>
      <c r="AS37" s="332" t="str">
        <f t="shared" si="17"/>
        <v/>
      </c>
      <c r="AT37" s="197"/>
      <c r="AU37" s="186"/>
    </row>
    <row r="38" spans="1:47" s="1" customFormat="1" ht="15.75" customHeight="1" x14ac:dyDescent="0.25">
      <c r="A38" s="334"/>
      <c r="B38" s="42"/>
      <c r="C38" s="43"/>
      <c r="D38" s="94"/>
      <c r="E38" s="5" t="str">
        <f t="shared" si="0"/>
        <v/>
      </c>
      <c r="F38" s="94"/>
      <c r="G38" s="5" t="str">
        <f t="shared" si="1"/>
        <v/>
      </c>
      <c r="H38" s="94"/>
      <c r="I38" s="95"/>
      <c r="J38" s="46"/>
      <c r="K38" s="5" t="str">
        <f t="shared" si="2"/>
        <v/>
      </c>
      <c r="L38" s="45"/>
      <c r="M38" s="5" t="str">
        <f t="shared" si="3"/>
        <v/>
      </c>
      <c r="N38" s="45"/>
      <c r="O38" s="48"/>
      <c r="P38" s="45"/>
      <c r="Q38" s="5" t="str">
        <f t="shared" si="4"/>
        <v/>
      </c>
      <c r="R38" s="45"/>
      <c r="S38" s="5" t="str">
        <f t="shared" si="5"/>
        <v/>
      </c>
      <c r="T38" s="45"/>
      <c r="U38" s="47"/>
      <c r="V38" s="46"/>
      <c r="W38" s="5" t="str">
        <f t="shared" si="6"/>
        <v/>
      </c>
      <c r="X38" s="45"/>
      <c r="Y38" s="5" t="str">
        <f t="shared" si="7"/>
        <v/>
      </c>
      <c r="Z38" s="45"/>
      <c r="AA38" s="48"/>
      <c r="AB38" s="45"/>
      <c r="AC38" s="5" t="str">
        <f t="shared" si="8"/>
        <v/>
      </c>
      <c r="AD38" s="45"/>
      <c r="AE38" s="5" t="str">
        <f t="shared" si="9"/>
        <v/>
      </c>
      <c r="AF38" s="45"/>
      <c r="AG38" s="47"/>
      <c r="AH38" s="46"/>
      <c r="AI38" s="5" t="str">
        <f t="shared" si="10"/>
        <v/>
      </c>
      <c r="AJ38" s="45"/>
      <c r="AK38" s="5" t="str">
        <f t="shared" si="11"/>
        <v/>
      </c>
      <c r="AL38" s="45"/>
      <c r="AM38" s="48"/>
      <c r="AN38" s="6" t="str">
        <f t="shared" si="12"/>
        <v/>
      </c>
      <c r="AO38" s="5" t="str">
        <f t="shared" si="13"/>
        <v/>
      </c>
      <c r="AP38" s="7" t="str">
        <f t="shared" si="14"/>
        <v/>
      </c>
      <c r="AQ38" s="5" t="str">
        <f t="shared" si="15"/>
        <v/>
      </c>
      <c r="AR38" s="7" t="str">
        <f t="shared" si="16"/>
        <v/>
      </c>
      <c r="AS38" s="332" t="str">
        <f t="shared" si="17"/>
        <v/>
      </c>
      <c r="AT38" s="197"/>
      <c r="AU38" s="186"/>
    </row>
    <row r="39" spans="1:47" ht="15.75" customHeight="1" x14ac:dyDescent="0.25">
      <c r="A39" s="334"/>
      <c r="B39" s="42"/>
      <c r="C39" s="43"/>
      <c r="D39" s="94"/>
      <c r="E39" s="5" t="str">
        <f t="shared" si="0"/>
        <v/>
      </c>
      <c r="F39" s="94"/>
      <c r="G39" s="5" t="str">
        <f t="shared" si="1"/>
        <v/>
      </c>
      <c r="H39" s="94"/>
      <c r="I39" s="95"/>
      <c r="J39" s="46"/>
      <c r="K39" s="5" t="str">
        <f t="shared" si="2"/>
        <v/>
      </c>
      <c r="L39" s="45"/>
      <c r="M39" s="5" t="str">
        <f t="shared" si="3"/>
        <v/>
      </c>
      <c r="N39" s="45"/>
      <c r="O39" s="48"/>
      <c r="P39" s="45"/>
      <c r="Q39" s="5" t="str">
        <f t="shared" si="4"/>
        <v/>
      </c>
      <c r="R39" s="45"/>
      <c r="S39" s="5" t="str">
        <f t="shared" si="5"/>
        <v/>
      </c>
      <c r="T39" s="45"/>
      <c r="U39" s="47"/>
      <c r="V39" s="46"/>
      <c r="W39" s="5" t="str">
        <f t="shared" si="6"/>
        <v/>
      </c>
      <c r="X39" s="45"/>
      <c r="Y39" s="5" t="str">
        <f t="shared" si="7"/>
        <v/>
      </c>
      <c r="Z39" s="45"/>
      <c r="AA39" s="48"/>
      <c r="AB39" s="45"/>
      <c r="AC39" s="5" t="str">
        <f t="shared" si="8"/>
        <v/>
      </c>
      <c r="AD39" s="45"/>
      <c r="AE39" s="5" t="str">
        <f t="shared" si="9"/>
        <v/>
      </c>
      <c r="AF39" s="45"/>
      <c r="AG39" s="47"/>
      <c r="AH39" s="46"/>
      <c r="AI39" s="5" t="str">
        <f t="shared" si="10"/>
        <v/>
      </c>
      <c r="AJ39" s="45"/>
      <c r="AK39" s="5" t="str">
        <f t="shared" si="11"/>
        <v/>
      </c>
      <c r="AL39" s="45"/>
      <c r="AM39" s="48"/>
      <c r="AN39" s="6" t="str">
        <f t="shared" si="12"/>
        <v/>
      </c>
      <c r="AO39" s="5" t="str">
        <f t="shared" si="13"/>
        <v/>
      </c>
      <c r="AP39" s="7" t="str">
        <f t="shared" si="14"/>
        <v/>
      </c>
      <c r="AQ39" s="5" t="str">
        <f t="shared" si="15"/>
        <v/>
      </c>
      <c r="AR39" s="7" t="str">
        <f t="shared" si="16"/>
        <v/>
      </c>
      <c r="AS39" s="332" t="str">
        <f t="shared" si="17"/>
        <v/>
      </c>
      <c r="AT39" s="197"/>
      <c r="AU39" s="186"/>
    </row>
    <row r="40" spans="1:47" s="111" customFormat="1" ht="15.75" customHeight="1" thickBot="1" x14ac:dyDescent="0.35">
      <c r="A40" s="335"/>
      <c r="B40" s="9"/>
      <c r="C40" s="168" t="s">
        <v>331</v>
      </c>
      <c r="D40" s="122">
        <f>SUM(D12:D39)</f>
        <v>0</v>
      </c>
      <c r="E40" s="122">
        <f>SUM(E12:E39)</f>
        <v>0</v>
      </c>
      <c r="F40" s="122">
        <f>SUM(F12:F39)</f>
        <v>0</v>
      </c>
      <c r="G40" s="122">
        <f>SUM(G12:G39)</f>
        <v>0</v>
      </c>
      <c r="H40" s="122">
        <f>SUM(H12:H39)</f>
        <v>0</v>
      </c>
      <c r="I40" s="194" t="s">
        <v>17</v>
      </c>
      <c r="J40" s="122">
        <f>SUM(J12:J39)</f>
        <v>0</v>
      </c>
      <c r="K40" s="122">
        <f>SUM(K12:K39)</f>
        <v>0</v>
      </c>
      <c r="L40" s="122">
        <f>SUM(L12:L39)</f>
        <v>0</v>
      </c>
      <c r="M40" s="122">
        <f>SUM(M12:M39)</f>
        <v>0</v>
      </c>
      <c r="N40" s="122">
        <f>SUM(N12:N39)</f>
        <v>0</v>
      </c>
      <c r="O40" s="194" t="s">
        <v>17</v>
      </c>
      <c r="P40" s="122">
        <f>SUM(P12:P39)</f>
        <v>1</v>
      </c>
      <c r="Q40" s="122">
        <f>SUM(Q12:Q39)</f>
        <v>14</v>
      </c>
      <c r="R40" s="122">
        <f>SUM(R12:R39)</f>
        <v>1</v>
      </c>
      <c r="S40" s="122">
        <f>SUM(S12:S39)</f>
        <v>14</v>
      </c>
      <c r="T40" s="122">
        <f>SUM(T12:T39)</f>
        <v>2</v>
      </c>
      <c r="U40" s="194" t="s">
        <v>17</v>
      </c>
      <c r="V40" s="122">
        <f>SUM(V12:V39)</f>
        <v>6</v>
      </c>
      <c r="W40" s="122">
        <f>SUM(W12:W39)</f>
        <v>84</v>
      </c>
      <c r="X40" s="122">
        <f>SUM(X12:X39)</f>
        <v>7</v>
      </c>
      <c r="Y40" s="122">
        <f>SUM(Y12:Y39)</f>
        <v>98</v>
      </c>
      <c r="Z40" s="122">
        <f>SUM(Z12:Z39)</f>
        <v>17</v>
      </c>
      <c r="AA40" s="194" t="s">
        <v>17</v>
      </c>
      <c r="AB40" s="122">
        <f>SUM(AB12:AB39)</f>
        <v>7</v>
      </c>
      <c r="AC40" s="122">
        <f>SUM(AC12:AC39)</f>
        <v>98</v>
      </c>
      <c r="AD40" s="122">
        <f>SUM(AD12:AD39)</f>
        <v>12</v>
      </c>
      <c r="AE40" s="122">
        <f>SUM(AE12:AE39)</f>
        <v>168</v>
      </c>
      <c r="AF40" s="122">
        <f>SUM(AF12:AF39)</f>
        <v>23</v>
      </c>
      <c r="AG40" s="194" t="s">
        <v>17</v>
      </c>
      <c r="AH40" s="122">
        <f>SUM(AH12:AH39)</f>
        <v>3</v>
      </c>
      <c r="AI40" s="122">
        <f>SUM(AI12:AI39)</f>
        <v>42</v>
      </c>
      <c r="AJ40" s="122">
        <f>SUM(AJ12:AJ39)</f>
        <v>12</v>
      </c>
      <c r="AK40" s="122">
        <f>SUM(AK12:AK39)</f>
        <v>168</v>
      </c>
      <c r="AL40" s="122">
        <f>SUM(AL12:AL39)</f>
        <v>21</v>
      </c>
      <c r="AM40" s="194" t="s">
        <v>17</v>
      </c>
      <c r="AN40" s="122">
        <f t="shared" ref="AN40:AS40" si="18">SUM(AN12:AN39)</f>
        <v>17</v>
      </c>
      <c r="AO40" s="122">
        <f t="shared" si="18"/>
        <v>238</v>
      </c>
      <c r="AP40" s="122">
        <f t="shared" si="18"/>
        <v>32</v>
      </c>
      <c r="AQ40" s="122">
        <f t="shared" si="18"/>
        <v>448</v>
      </c>
      <c r="AR40" s="122">
        <f t="shared" si="18"/>
        <v>63</v>
      </c>
      <c r="AS40" s="336">
        <f t="shared" si="18"/>
        <v>49</v>
      </c>
    </row>
    <row r="41" spans="1:47" s="111" customFormat="1" ht="15.75" customHeight="1" thickBot="1" x14ac:dyDescent="0.35">
      <c r="A41" s="166"/>
      <c r="B41" s="167"/>
      <c r="C41" s="109" t="s">
        <v>41</v>
      </c>
      <c r="D41" s="110">
        <f>D10+D40</f>
        <v>11</v>
      </c>
      <c r="E41" s="110">
        <f>E10+E40</f>
        <v>230</v>
      </c>
      <c r="F41" s="110">
        <f>F10+F40</f>
        <v>14</v>
      </c>
      <c r="G41" s="110">
        <f>G10+G40</f>
        <v>260</v>
      </c>
      <c r="H41" s="110">
        <f>H10+H40</f>
        <v>30</v>
      </c>
      <c r="I41" s="195" t="s">
        <v>17</v>
      </c>
      <c r="J41" s="110">
        <f>J10+J40</f>
        <v>9</v>
      </c>
      <c r="K41" s="110">
        <f>K10+K40</f>
        <v>126</v>
      </c>
      <c r="L41" s="110">
        <f>L10+L40</f>
        <v>16</v>
      </c>
      <c r="M41" s="110">
        <f>M10+M40</f>
        <v>224</v>
      </c>
      <c r="N41" s="110">
        <f>N10+N40</f>
        <v>30</v>
      </c>
      <c r="O41" s="195" t="s">
        <v>17</v>
      </c>
      <c r="P41" s="110">
        <f>P10+P40</f>
        <v>11</v>
      </c>
      <c r="Q41" s="110">
        <f>Q10+Q40</f>
        <v>154</v>
      </c>
      <c r="R41" s="110">
        <f>R10+R40</f>
        <v>15</v>
      </c>
      <c r="S41" s="110">
        <f>S10+S40</f>
        <v>210</v>
      </c>
      <c r="T41" s="110">
        <f>T10+T40</f>
        <v>30</v>
      </c>
      <c r="U41" s="195" t="s">
        <v>17</v>
      </c>
      <c r="V41" s="110">
        <f>V10+V40</f>
        <v>11</v>
      </c>
      <c r="W41" s="110">
        <f>W10+W40</f>
        <v>154</v>
      </c>
      <c r="X41" s="110">
        <f>X10+X40</f>
        <v>15</v>
      </c>
      <c r="Y41" s="110">
        <f>Y10+Y40</f>
        <v>210</v>
      </c>
      <c r="Z41" s="110">
        <f>Z10+Z40</f>
        <v>30</v>
      </c>
      <c r="AA41" s="195" t="s">
        <v>17</v>
      </c>
      <c r="AB41" s="110">
        <f>AB10+AB40</f>
        <v>9</v>
      </c>
      <c r="AC41" s="110">
        <f>AC10+AC40</f>
        <v>126</v>
      </c>
      <c r="AD41" s="110">
        <f>AD10+AD40</f>
        <v>16</v>
      </c>
      <c r="AE41" s="110">
        <f>AE10+AE40</f>
        <v>224</v>
      </c>
      <c r="AF41" s="110">
        <f>AF10+AF40</f>
        <v>30</v>
      </c>
      <c r="AG41" s="195" t="s">
        <v>17</v>
      </c>
      <c r="AH41" s="110">
        <f>AH10+AH40</f>
        <v>7</v>
      </c>
      <c r="AI41" s="110">
        <f>AI10+AI40</f>
        <v>98</v>
      </c>
      <c r="AJ41" s="110">
        <f>AJ10+AJ40</f>
        <v>17</v>
      </c>
      <c r="AK41" s="110">
        <f>AK10+AK40</f>
        <v>238</v>
      </c>
      <c r="AL41" s="110">
        <f>AL10+AL40</f>
        <v>30</v>
      </c>
      <c r="AM41" s="195" t="s">
        <v>17</v>
      </c>
      <c r="AN41" s="123">
        <f t="shared" ref="AN41:AS41" si="19">AN10+AN40</f>
        <v>58</v>
      </c>
      <c r="AO41" s="123">
        <f t="shared" si="19"/>
        <v>812</v>
      </c>
      <c r="AP41" s="123">
        <f t="shared" si="19"/>
        <v>81</v>
      </c>
      <c r="AQ41" s="123">
        <f t="shared" si="19"/>
        <v>1302</v>
      </c>
      <c r="AR41" s="396">
        <f t="shared" si="19"/>
        <v>180</v>
      </c>
      <c r="AS41" s="337">
        <f t="shared" si="19"/>
        <v>151</v>
      </c>
    </row>
    <row r="42" spans="1:47" ht="18.75" customHeight="1" x14ac:dyDescent="0.3">
      <c r="A42" s="124"/>
      <c r="B42" s="125"/>
      <c r="C42" s="126" t="s">
        <v>16</v>
      </c>
      <c r="D42" s="568"/>
      <c r="E42" s="569"/>
      <c r="F42" s="569"/>
      <c r="G42" s="569"/>
      <c r="H42" s="569"/>
      <c r="I42" s="569"/>
      <c r="J42" s="569"/>
      <c r="K42" s="569"/>
      <c r="L42" s="569"/>
      <c r="M42" s="569"/>
      <c r="N42" s="569"/>
      <c r="O42" s="569"/>
      <c r="P42" s="569"/>
      <c r="Q42" s="569"/>
      <c r="R42" s="569"/>
      <c r="S42" s="569"/>
      <c r="T42" s="569"/>
      <c r="U42" s="569"/>
      <c r="V42" s="569"/>
      <c r="W42" s="569"/>
      <c r="X42" s="569"/>
      <c r="Y42" s="569"/>
      <c r="Z42" s="569"/>
      <c r="AA42" s="569"/>
      <c r="AB42" s="568"/>
      <c r="AC42" s="569"/>
      <c r="AD42" s="569"/>
      <c r="AE42" s="569"/>
      <c r="AF42" s="569"/>
      <c r="AG42" s="569"/>
      <c r="AH42" s="569"/>
      <c r="AI42" s="569"/>
      <c r="AJ42" s="569"/>
      <c r="AK42" s="569"/>
      <c r="AL42" s="569"/>
      <c r="AM42" s="569"/>
      <c r="AN42" s="570"/>
      <c r="AO42" s="571"/>
      <c r="AP42" s="571"/>
      <c r="AQ42" s="571"/>
      <c r="AR42" s="571"/>
      <c r="AS42" s="572"/>
      <c r="AT42" s="327"/>
      <c r="AU42" s="187"/>
    </row>
    <row r="43" spans="1:47" s="88" customFormat="1" ht="15.75" customHeight="1" x14ac:dyDescent="0.25">
      <c r="A43" s="238" t="s">
        <v>194</v>
      </c>
      <c r="B43" s="44" t="s">
        <v>15</v>
      </c>
      <c r="C43" s="233" t="s">
        <v>119</v>
      </c>
      <c r="D43" s="94"/>
      <c r="E43" s="5" t="str">
        <f t="shared" ref="E43:E45" si="20">IF(D43*14=0,"",D43*14)</f>
        <v/>
      </c>
      <c r="F43" s="94"/>
      <c r="G43" s="5" t="str">
        <f t="shared" ref="G43:G45" si="21">IF(F43*14=0,"",F43*14)</f>
        <v/>
      </c>
      <c r="H43" s="94"/>
      <c r="I43" s="95"/>
      <c r="J43" s="46"/>
      <c r="K43" s="5" t="str">
        <f t="shared" ref="K43:K45" si="22">IF(J43*14=0,"",J43*14)</f>
        <v/>
      </c>
      <c r="L43" s="45"/>
      <c r="M43" s="5" t="str">
        <f t="shared" ref="M43:M45" si="23">IF(L43*14=0,"",L43*14)</f>
        <v/>
      </c>
      <c r="N43" s="45"/>
      <c r="O43" s="48"/>
      <c r="P43" s="45"/>
      <c r="Q43" s="5" t="str">
        <f t="shared" ref="Q43:Q45" si="24">IF(P43*14=0,"",P43*14)</f>
        <v/>
      </c>
      <c r="R43" s="45"/>
      <c r="S43" s="5" t="str">
        <f t="shared" ref="S43:S45" si="25">IF(R43*14=0,"",R43*14)</f>
        <v/>
      </c>
      <c r="T43" s="45"/>
      <c r="U43" s="47"/>
      <c r="V43" s="46"/>
      <c r="W43" s="5" t="str">
        <f t="shared" ref="W43:W45" si="26">IF(V43*14=0,"",V43*14)</f>
        <v/>
      </c>
      <c r="X43" s="45"/>
      <c r="Y43" s="5" t="str">
        <f t="shared" ref="Y43:Y45" si="27">IF(X43*14=0,"",X43*14)</f>
        <v/>
      </c>
      <c r="Z43" s="45"/>
      <c r="AA43" s="48"/>
      <c r="AB43" s="45"/>
      <c r="AC43" s="5" t="str">
        <f t="shared" ref="AC43:AC45" si="28">IF(AB43*14=0,"",AB43*14)</f>
        <v/>
      </c>
      <c r="AD43" s="45"/>
      <c r="AE43" s="5" t="str">
        <f t="shared" ref="AE43:AE45" si="29">IF(AD43*14=0,"",AD43*14)</f>
        <v/>
      </c>
      <c r="AF43" s="45"/>
      <c r="AG43" s="47"/>
      <c r="AH43" s="46"/>
      <c r="AI43" s="5" t="str">
        <f t="shared" ref="AI43:AI45" si="30">IF(AH43*14=0,"",AH43*14)</f>
        <v/>
      </c>
      <c r="AJ43" s="45"/>
      <c r="AK43" s="5" t="str">
        <f t="shared" ref="AK43:AK45" si="31">IF(AJ43*14=0,"",AJ43*14)</f>
        <v/>
      </c>
      <c r="AL43" s="45"/>
      <c r="AM43" s="48"/>
      <c r="AN43" s="6" t="str">
        <f>IF(D43+J43+P43+V43+AB43+AH43=0,"",D43+J43+P43+V43+AB43+AH43)</f>
        <v/>
      </c>
      <c r="AO43" s="5" t="str">
        <f>IF((D43+J43+P43+V43+AB43+AH43)*14=0,"",(D43+J43+P43+V43+AB43+AH43)*14)</f>
        <v/>
      </c>
      <c r="AP43" s="7" t="str">
        <f>IF(F43+L43+R43+X43+AD43+AJ43=0,"",F43+L43+R43+X43+AD43+AJ43)</f>
        <v/>
      </c>
      <c r="AQ43" s="5" t="str">
        <f>IF((L43+F43+R43+X43+AD43+AJ43)*14=0,"",(L43+F43+R43+X43+AD43+AJ43)*14)</f>
        <v/>
      </c>
      <c r="AR43" s="50" t="s">
        <v>17</v>
      </c>
      <c r="AS43" s="332" t="str">
        <f>IF(D43+F43+L43+J43+P43+R43+V43+X43+AB43+AD43+AH43+AJ43=0,"",D43+F43+L43+J43+P43+R43+V43+X43+AB43+AD43+AH43+AJ43)</f>
        <v/>
      </c>
      <c r="AT43" s="196" t="s">
        <v>251</v>
      </c>
      <c r="AU43" s="309" t="s">
        <v>291</v>
      </c>
    </row>
    <row r="44" spans="1:47" s="88" customFormat="1" ht="15.75" customHeight="1" x14ac:dyDescent="0.25">
      <c r="A44" s="239" t="s">
        <v>195</v>
      </c>
      <c r="B44" s="44" t="s">
        <v>15</v>
      </c>
      <c r="C44" s="236" t="s">
        <v>120</v>
      </c>
      <c r="D44" s="94"/>
      <c r="E44" s="5" t="str">
        <f t="shared" si="20"/>
        <v/>
      </c>
      <c r="F44" s="94"/>
      <c r="G44" s="5" t="str">
        <f t="shared" si="21"/>
        <v/>
      </c>
      <c r="H44" s="94"/>
      <c r="I44" s="95"/>
      <c r="J44" s="46"/>
      <c r="K44" s="5" t="str">
        <f t="shared" si="22"/>
        <v/>
      </c>
      <c r="L44" s="45"/>
      <c r="M44" s="5" t="str">
        <f t="shared" si="23"/>
        <v/>
      </c>
      <c r="N44" s="45"/>
      <c r="O44" s="48"/>
      <c r="P44" s="45"/>
      <c r="Q44" s="5" t="str">
        <f t="shared" si="24"/>
        <v/>
      </c>
      <c r="R44" s="45"/>
      <c r="S44" s="5" t="str">
        <f t="shared" si="25"/>
        <v/>
      </c>
      <c r="T44" s="45"/>
      <c r="U44" s="47"/>
      <c r="V44" s="46"/>
      <c r="W44" s="5" t="str">
        <f t="shared" si="26"/>
        <v/>
      </c>
      <c r="X44" s="45"/>
      <c r="Y44" s="5" t="str">
        <f t="shared" si="27"/>
        <v/>
      </c>
      <c r="Z44" s="45"/>
      <c r="AA44" s="48"/>
      <c r="AB44" s="45"/>
      <c r="AC44" s="5" t="str">
        <f t="shared" si="28"/>
        <v/>
      </c>
      <c r="AD44" s="45"/>
      <c r="AE44" s="5" t="str">
        <f t="shared" si="29"/>
        <v/>
      </c>
      <c r="AF44" s="45"/>
      <c r="AG44" s="47"/>
      <c r="AH44" s="46"/>
      <c r="AI44" s="5" t="str">
        <f t="shared" si="30"/>
        <v/>
      </c>
      <c r="AJ44" s="45"/>
      <c r="AK44" s="5" t="str">
        <f t="shared" si="31"/>
        <v/>
      </c>
      <c r="AL44" s="45"/>
      <c r="AM44" s="48"/>
      <c r="AN44" s="6" t="str">
        <f>IF(D44+J44+P44+V44+AB44+AH44=0,"",D44+J44+P44+V44+AB44+AH44)</f>
        <v/>
      </c>
      <c r="AO44" s="5" t="str">
        <f>IF((D44+J44+P44+V44+AB44+AH44)*14=0,"",(D44+J44+P44+V44+AB44+AH44)*14)</f>
        <v/>
      </c>
      <c r="AP44" s="7" t="str">
        <f>IF(F44+L44+R44+X44+AD44+AJ44=0,"",F44+L44+R44+X44+AD44+AJ44)</f>
        <v/>
      </c>
      <c r="AQ44" s="5" t="str">
        <f>IF((L44+F44+R44+X44+AD44+AJ44)*14=0,"",(L44+F44+R44+X44+AD44+AJ44)*14)</f>
        <v/>
      </c>
      <c r="AR44" s="50" t="s">
        <v>17</v>
      </c>
      <c r="AS44" s="332" t="str">
        <f>IF(D44+F44+L44+J44+P44+R44+V44+X44+AB44+AD44+AH44+AJ44=0,"",D44+F44+L44+J44+P44+R44+V44+X44+AB44+AD44+AH44+AJ44)</f>
        <v/>
      </c>
      <c r="AT44" s="196" t="s">
        <v>251</v>
      </c>
      <c r="AU44" s="309" t="s">
        <v>291</v>
      </c>
    </row>
    <row r="45" spans="1:47" s="88" customFormat="1" ht="15.75" customHeight="1" thickBot="1" x14ac:dyDescent="0.3">
      <c r="A45" s="89"/>
      <c r="B45" s="44" t="s">
        <v>15</v>
      </c>
      <c r="C45" s="235"/>
      <c r="D45" s="94"/>
      <c r="E45" s="5" t="str">
        <f t="shared" si="20"/>
        <v/>
      </c>
      <c r="F45" s="94"/>
      <c r="G45" s="5" t="str">
        <f t="shared" si="21"/>
        <v/>
      </c>
      <c r="H45" s="94"/>
      <c r="I45" s="95"/>
      <c r="J45" s="46"/>
      <c r="K45" s="5" t="str">
        <f t="shared" si="22"/>
        <v/>
      </c>
      <c r="L45" s="45"/>
      <c r="M45" s="5" t="str">
        <f t="shared" si="23"/>
        <v/>
      </c>
      <c r="N45" s="45"/>
      <c r="O45" s="48"/>
      <c r="P45" s="45"/>
      <c r="Q45" s="5" t="str">
        <f t="shared" si="24"/>
        <v/>
      </c>
      <c r="R45" s="45"/>
      <c r="S45" s="5" t="str">
        <f t="shared" si="25"/>
        <v/>
      </c>
      <c r="T45" s="45"/>
      <c r="U45" s="47"/>
      <c r="V45" s="46"/>
      <c r="W45" s="5" t="str">
        <f t="shared" si="26"/>
        <v/>
      </c>
      <c r="X45" s="45"/>
      <c r="Y45" s="5" t="str">
        <f t="shared" si="27"/>
        <v/>
      </c>
      <c r="Z45" s="45"/>
      <c r="AA45" s="48"/>
      <c r="AB45" s="45"/>
      <c r="AC45" s="5" t="str">
        <f t="shared" si="28"/>
        <v/>
      </c>
      <c r="AD45" s="45"/>
      <c r="AE45" s="5" t="str">
        <f t="shared" si="29"/>
        <v/>
      </c>
      <c r="AF45" s="45"/>
      <c r="AG45" s="47"/>
      <c r="AH45" s="46"/>
      <c r="AI45" s="5" t="str">
        <f t="shared" si="30"/>
        <v/>
      </c>
      <c r="AJ45" s="45"/>
      <c r="AK45" s="5" t="str">
        <f t="shared" si="31"/>
        <v/>
      </c>
      <c r="AL45" s="45"/>
      <c r="AM45" s="48"/>
      <c r="AN45" s="212" t="str">
        <f>IF(D45+J45+P45+V45+AB45+AH45=0,"",D45+J45+P45+V45+AB45+AH45)</f>
        <v/>
      </c>
      <c r="AO45" s="14" t="str">
        <f>IF((D45+J45+P45+V45+AB45+AH45)*14=0,"",(D45+J45+P45+V45+AB45+AH45)*14)</f>
        <v/>
      </c>
      <c r="AP45" s="15" t="str">
        <f>IF(F45+L45+R45+X45+AD45+AJ45=0,"",F45+L45+R45+X45+AD45+AJ45)</f>
        <v/>
      </c>
      <c r="AQ45" s="14" t="str">
        <f>IF((L45+F45+R45+X45+AD45+AJ45)*14=0,"",(L45+F45+R45+X45+AD45+AJ45)*14)</f>
        <v/>
      </c>
      <c r="AR45" s="50" t="s">
        <v>17</v>
      </c>
      <c r="AS45" s="332" t="str">
        <f>IF(D45+F45+L45+J45+P45+R45+V45+X45+AB45+AD45+AH45+AJ45=0,"",D45+F45+L45+J45+P45+R45+V45+X45+AB45+AD45+AH45+AJ45)</f>
        <v/>
      </c>
      <c r="AT45" s="328"/>
      <c r="AU45" s="189"/>
    </row>
    <row r="46" spans="1:47" ht="15.75" customHeight="1" thickBot="1" x14ac:dyDescent="0.35">
      <c r="A46" s="127"/>
      <c r="B46" s="128"/>
      <c r="C46" s="129" t="s">
        <v>18</v>
      </c>
      <c r="D46" s="130">
        <f>SUM(D43:D45)</f>
        <v>0</v>
      </c>
      <c r="E46" s="131" t="str">
        <f>IF(D46*14=0,"",D46*14)</f>
        <v/>
      </c>
      <c r="F46" s="132">
        <f>SUM(F43:F45)</f>
        <v>0</v>
      </c>
      <c r="G46" s="131" t="str">
        <f>IF(F46*14=0,"",F46*14)</f>
        <v/>
      </c>
      <c r="H46" s="133" t="s">
        <v>17</v>
      </c>
      <c r="I46" s="134" t="s">
        <v>17</v>
      </c>
      <c r="J46" s="135">
        <f>SUM(J43:J45)</f>
        <v>0</v>
      </c>
      <c r="K46" s="131" t="str">
        <f>IF(J46*14=0,"",J46*14)</f>
        <v/>
      </c>
      <c r="L46" s="132">
        <f>SUM(L43:L45)</f>
        <v>0</v>
      </c>
      <c r="M46" s="131" t="str">
        <f>IF(L46*14=0,"",L46*14)</f>
        <v/>
      </c>
      <c r="N46" s="133" t="s">
        <v>17</v>
      </c>
      <c r="O46" s="134" t="s">
        <v>17</v>
      </c>
      <c r="P46" s="130">
        <f>SUM(P43:P45)</f>
        <v>0</v>
      </c>
      <c r="Q46" s="131" t="str">
        <f>IF(P46*14=0,"",P46*14)</f>
        <v/>
      </c>
      <c r="R46" s="132">
        <f>SUM(R43:R45)</f>
        <v>0</v>
      </c>
      <c r="S46" s="131" t="str">
        <f>IF(R46*14=0,"",R46*14)</f>
        <v/>
      </c>
      <c r="T46" s="136" t="s">
        <v>17</v>
      </c>
      <c r="U46" s="134" t="s">
        <v>17</v>
      </c>
      <c r="V46" s="135">
        <f>SUM(V43:V45)</f>
        <v>0</v>
      </c>
      <c r="W46" s="131" t="str">
        <f>IF(V46*14=0,"",V46*14)</f>
        <v/>
      </c>
      <c r="X46" s="132">
        <f>SUM(X43:X45)</f>
        <v>0</v>
      </c>
      <c r="Y46" s="131" t="str">
        <f>IF(X46*14=0,"",X46*14)</f>
        <v/>
      </c>
      <c r="Z46" s="133" t="s">
        <v>17</v>
      </c>
      <c r="AA46" s="134" t="s">
        <v>17</v>
      </c>
      <c r="AB46" s="130">
        <f>SUM(AB43:AB45)</f>
        <v>0</v>
      </c>
      <c r="AC46" s="131" t="str">
        <f>IF(AB46*14=0,"",AB46*14)</f>
        <v/>
      </c>
      <c r="AD46" s="132">
        <f>SUM(AD43:AD45)</f>
        <v>0</v>
      </c>
      <c r="AE46" s="131" t="str">
        <f>IF(AD46*14=0,"",AD46*14)</f>
        <v/>
      </c>
      <c r="AF46" s="133" t="s">
        <v>17</v>
      </c>
      <c r="AG46" s="134" t="s">
        <v>17</v>
      </c>
      <c r="AH46" s="135">
        <f>SUM(AH43:AH45)</f>
        <v>0</v>
      </c>
      <c r="AI46" s="131" t="str">
        <f>IF(AH46*14=0,"",AH46*14)</f>
        <v/>
      </c>
      <c r="AJ46" s="132">
        <f>SUM(AJ43:AJ45)</f>
        <v>0</v>
      </c>
      <c r="AK46" s="131" t="str">
        <f>IF(AJ46*14=0,"",AJ46*14)</f>
        <v/>
      </c>
      <c r="AL46" s="133" t="s">
        <v>17</v>
      </c>
      <c r="AM46" s="134" t="s">
        <v>17</v>
      </c>
      <c r="AN46" s="137" t="str">
        <f>IF(D46+J46+P46+V46=0,"",D46+J46+P46+V46)</f>
        <v/>
      </c>
      <c r="AO46" s="215" t="str">
        <f>IF((D46+J46+P46+V46+AB46+AH46)*14=0,"",(D46+J46+P46+V46+AB46+AH46)*14)</f>
        <v/>
      </c>
      <c r="AP46" s="216" t="str">
        <f>IF(F46+L46+R46+X46+AD46+AJ46=0,"",F46+L46+R46+X46+AD46+AJ46)</f>
        <v/>
      </c>
      <c r="AQ46" s="211" t="str">
        <f>IF((L46+F46+R46+X46+AD46+AJ46)*14=0,"",(L46+F46+R46+X46+AD46+AJ46)*14)</f>
        <v/>
      </c>
      <c r="AR46" s="133" t="s">
        <v>17</v>
      </c>
      <c r="AS46" s="138" t="s">
        <v>40</v>
      </c>
    </row>
    <row r="47" spans="1:47" ht="15.75" customHeight="1" thickBot="1" x14ac:dyDescent="0.35">
      <c r="A47" s="139"/>
      <c r="B47" s="140"/>
      <c r="C47" s="141" t="s">
        <v>42</v>
      </c>
      <c r="D47" s="142">
        <f>D41+D46</f>
        <v>11</v>
      </c>
      <c r="E47" s="143">
        <f>IF(D47*14=0,"",D47*14)</f>
        <v>154</v>
      </c>
      <c r="F47" s="144">
        <f>F41+F46</f>
        <v>14</v>
      </c>
      <c r="G47" s="143">
        <f>IF(F47*14=0,"",F47*14)</f>
        <v>196</v>
      </c>
      <c r="H47" s="145" t="s">
        <v>17</v>
      </c>
      <c r="I47" s="146" t="s">
        <v>17</v>
      </c>
      <c r="J47" s="147">
        <f>J41+J46</f>
        <v>9</v>
      </c>
      <c r="K47" s="143">
        <f>IF(J47*14=0,"",J47*14)</f>
        <v>126</v>
      </c>
      <c r="L47" s="144">
        <f>L41+L46</f>
        <v>16</v>
      </c>
      <c r="M47" s="143">
        <f>IF(L47*14=0,"",L47*14)</f>
        <v>224</v>
      </c>
      <c r="N47" s="145" t="s">
        <v>17</v>
      </c>
      <c r="O47" s="146" t="s">
        <v>17</v>
      </c>
      <c r="P47" s="142">
        <f>P41+P46</f>
        <v>11</v>
      </c>
      <c r="Q47" s="143">
        <f>IF(P47*14=0,"",P47*14)</f>
        <v>154</v>
      </c>
      <c r="R47" s="144">
        <f>R41+R46</f>
        <v>15</v>
      </c>
      <c r="S47" s="143">
        <f>IF(R47*14=0,"",R47*14)</f>
        <v>210</v>
      </c>
      <c r="T47" s="148" t="s">
        <v>17</v>
      </c>
      <c r="U47" s="146" t="s">
        <v>17</v>
      </c>
      <c r="V47" s="147">
        <f>V41+V46</f>
        <v>11</v>
      </c>
      <c r="W47" s="143">
        <f>IF(V47*14=0,"",V47*14)</f>
        <v>154</v>
      </c>
      <c r="X47" s="144">
        <f>X41+X46</f>
        <v>15</v>
      </c>
      <c r="Y47" s="143">
        <f>IF(X47*14=0,"",X47*14)</f>
        <v>210</v>
      </c>
      <c r="Z47" s="145" t="s">
        <v>17</v>
      </c>
      <c r="AA47" s="146" t="s">
        <v>17</v>
      </c>
      <c r="AB47" s="142">
        <f>AB41+AB46</f>
        <v>9</v>
      </c>
      <c r="AC47" s="143">
        <f>IF(AB47*14=0,"",AB47*14)</f>
        <v>126</v>
      </c>
      <c r="AD47" s="144">
        <f>AD41+AD46</f>
        <v>16</v>
      </c>
      <c r="AE47" s="143">
        <f>IF(AD47*14=0,"",AD47*14)</f>
        <v>224</v>
      </c>
      <c r="AF47" s="145" t="s">
        <v>17</v>
      </c>
      <c r="AG47" s="146" t="s">
        <v>17</v>
      </c>
      <c r="AH47" s="147">
        <f>AH41+AH46</f>
        <v>7</v>
      </c>
      <c r="AI47" s="143">
        <f>IF(AH47*14=0,"",AH47*14)</f>
        <v>98</v>
      </c>
      <c r="AJ47" s="144">
        <f>AJ41+AJ46</f>
        <v>17</v>
      </c>
      <c r="AK47" s="143">
        <f>IF(AJ47*14=0,"",AJ47*14)</f>
        <v>238</v>
      </c>
      <c r="AL47" s="145" t="s">
        <v>17</v>
      </c>
      <c r="AM47" s="146" t="s">
        <v>17</v>
      </c>
      <c r="AN47" s="149">
        <f>IF(D47+J47+P47+V47+AB47+AH47=0,"",D47+J47+P47+V47+AB47+AH47)</f>
        <v>58</v>
      </c>
      <c r="AO47" s="213">
        <f>IF((D47+J47+P47+V47+AB47+AH47)*14=0,"",(D47+J47+P47+V47+AB47+AH47)*14)</f>
        <v>812</v>
      </c>
      <c r="AP47" s="214">
        <f>IF(F47+L47+R47+X47+AD47+AJ47=0,"",F47+L47+R47+X47+AD47+AJ47)</f>
        <v>93</v>
      </c>
      <c r="AQ47" s="213">
        <f>IF((L47+F47+R47+X47+AD47+AJ47)*14=0,"",(L47+F47+R47+X47+AD47+AJ47)*14)</f>
        <v>1302</v>
      </c>
      <c r="AR47" s="145" t="s">
        <v>17</v>
      </c>
      <c r="AS47" s="150" t="s">
        <v>40</v>
      </c>
    </row>
    <row r="48" spans="1:47" ht="15.75" customHeight="1" thickTop="1" x14ac:dyDescent="0.3">
      <c r="A48" s="151"/>
      <c r="B48" s="210"/>
      <c r="C48" s="152"/>
      <c r="D48" s="568"/>
      <c r="E48" s="569"/>
      <c r="F48" s="569"/>
      <c r="G48" s="569"/>
      <c r="H48" s="569"/>
      <c r="I48" s="569"/>
      <c r="J48" s="569"/>
      <c r="K48" s="569"/>
      <c r="L48" s="569"/>
      <c r="M48" s="569"/>
      <c r="N48" s="569"/>
      <c r="O48" s="569"/>
      <c r="P48" s="569"/>
      <c r="Q48" s="569"/>
      <c r="R48" s="569"/>
      <c r="S48" s="569"/>
      <c r="T48" s="569"/>
      <c r="U48" s="569"/>
      <c r="V48" s="569"/>
      <c r="W48" s="569"/>
      <c r="X48" s="569"/>
      <c r="Y48" s="569"/>
      <c r="Z48" s="569"/>
      <c r="AA48" s="569"/>
      <c r="AB48" s="568"/>
      <c r="AC48" s="569"/>
      <c r="AD48" s="569"/>
      <c r="AE48" s="569"/>
      <c r="AF48" s="569"/>
      <c r="AG48" s="569"/>
      <c r="AH48" s="569"/>
      <c r="AI48" s="569"/>
      <c r="AJ48" s="569"/>
      <c r="AK48" s="569"/>
      <c r="AL48" s="569"/>
      <c r="AM48" s="569"/>
      <c r="AN48" s="570"/>
      <c r="AO48" s="571"/>
      <c r="AP48" s="571"/>
      <c r="AQ48" s="571"/>
      <c r="AR48" s="571"/>
      <c r="AS48" s="572"/>
      <c r="AT48" s="327"/>
      <c r="AU48" s="187"/>
    </row>
    <row r="49" spans="1:47" s="102" customFormat="1" ht="15.75" customHeight="1" x14ac:dyDescent="0.25">
      <c r="A49" s="240" t="s">
        <v>192</v>
      </c>
      <c r="B49" s="97" t="s">
        <v>15</v>
      </c>
      <c r="C49" s="171" t="s">
        <v>20</v>
      </c>
      <c r="D49" s="173"/>
      <c r="E49" s="56"/>
      <c r="F49" s="56"/>
      <c r="G49" s="56"/>
      <c r="H49" s="57"/>
      <c r="I49" s="176"/>
      <c r="J49" s="175"/>
      <c r="K49" s="56"/>
      <c r="L49" s="56"/>
      <c r="M49" s="56">
        <v>120</v>
      </c>
      <c r="N49" s="57"/>
      <c r="O49" s="176"/>
      <c r="P49" s="177"/>
      <c r="Q49" s="56"/>
      <c r="R49" s="56"/>
      <c r="S49" s="56"/>
      <c r="T49" s="57"/>
      <c r="U49" s="57"/>
      <c r="V49" s="177"/>
      <c r="W49" s="56"/>
      <c r="X49" s="56"/>
      <c r="Y49" s="56"/>
      <c r="Z49" s="57"/>
      <c r="AA49" s="176"/>
      <c r="AB49" s="175"/>
      <c r="AC49" s="56"/>
      <c r="AD49" s="56"/>
      <c r="AE49" s="56"/>
      <c r="AF49" s="57"/>
      <c r="AG49" s="57"/>
      <c r="AH49" s="57"/>
      <c r="AI49" s="56"/>
      <c r="AJ49" s="56"/>
      <c r="AK49" s="52"/>
      <c r="AL49" s="75"/>
      <c r="AM49" s="178"/>
      <c r="AN49" s="156"/>
      <c r="AO49" s="157"/>
      <c r="AP49" s="157"/>
      <c r="AQ49" s="157"/>
      <c r="AR49" s="157"/>
      <c r="AS49" s="338"/>
      <c r="AT49" s="196" t="s">
        <v>251</v>
      </c>
      <c r="AU49" s="309" t="s">
        <v>291</v>
      </c>
    </row>
    <row r="50" spans="1:47" s="102" customFormat="1" ht="15.75" customHeight="1" x14ac:dyDescent="0.25">
      <c r="A50" s="241" t="s">
        <v>193</v>
      </c>
      <c r="B50" s="58" t="s">
        <v>15</v>
      </c>
      <c r="C50" s="172" t="s">
        <v>21</v>
      </c>
      <c r="D50" s="174"/>
      <c r="E50" s="56"/>
      <c r="F50" s="56"/>
      <c r="G50" s="56"/>
      <c r="H50" s="57"/>
      <c r="I50" s="41"/>
      <c r="J50" s="175"/>
      <c r="K50" s="56"/>
      <c r="L50" s="56"/>
      <c r="M50" s="56"/>
      <c r="N50" s="57"/>
      <c r="O50" s="41"/>
      <c r="P50" s="177"/>
      <c r="Q50" s="56"/>
      <c r="R50" s="56"/>
      <c r="S50" s="56"/>
      <c r="T50" s="57"/>
      <c r="U50" s="57"/>
      <c r="V50" s="177"/>
      <c r="W50" s="56"/>
      <c r="X50" s="56"/>
      <c r="Y50" s="56">
        <v>120</v>
      </c>
      <c r="Z50" s="57"/>
      <c r="AA50" s="41"/>
      <c r="AB50" s="175"/>
      <c r="AC50" s="56"/>
      <c r="AD50" s="56"/>
      <c r="AE50" s="56"/>
      <c r="AF50" s="57"/>
      <c r="AG50" s="57"/>
      <c r="AH50" s="57"/>
      <c r="AI50" s="56"/>
      <c r="AJ50" s="56"/>
      <c r="AK50" s="52"/>
      <c r="AL50" s="75"/>
      <c r="AM50" s="179"/>
      <c r="AN50" s="156"/>
      <c r="AO50" s="157"/>
      <c r="AP50" s="157"/>
      <c r="AQ50" s="157"/>
      <c r="AR50" s="157"/>
      <c r="AS50" s="338"/>
      <c r="AT50" s="196" t="s">
        <v>251</v>
      </c>
      <c r="AU50" s="309" t="s">
        <v>291</v>
      </c>
    </row>
    <row r="51" spans="1:47" s="102" customFormat="1" ht="15.75" customHeight="1" x14ac:dyDescent="0.25">
      <c r="A51" s="170"/>
      <c r="B51" s="58"/>
      <c r="C51" s="172"/>
      <c r="D51" s="174"/>
      <c r="E51" s="56"/>
      <c r="F51" s="56"/>
      <c r="G51" s="56"/>
      <c r="H51" s="57"/>
      <c r="I51" s="41"/>
      <c r="J51" s="175"/>
      <c r="K51" s="56"/>
      <c r="L51" s="56"/>
      <c r="M51" s="56"/>
      <c r="N51" s="57"/>
      <c r="O51" s="41"/>
      <c r="P51" s="177"/>
      <c r="Q51" s="56"/>
      <c r="R51" s="56"/>
      <c r="S51" s="56"/>
      <c r="T51" s="57"/>
      <c r="U51" s="57"/>
      <c r="V51" s="177"/>
      <c r="W51" s="56"/>
      <c r="X51" s="56"/>
      <c r="Y51" s="56"/>
      <c r="Z51" s="57"/>
      <c r="AA51" s="41"/>
      <c r="AB51" s="175"/>
      <c r="AC51" s="56"/>
      <c r="AD51" s="56"/>
      <c r="AE51" s="56"/>
      <c r="AF51" s="57"/>
      <c r="AG51" s="57"/>
      <c r="AH51" s="57"/>
      <c r="AI51" s="56"/>
      <c r="AJ51" s="56"/>
      <c r="AK51" s="52"/>
      <c r="AL51" s="75"/>
      <c r="AM51" s="179"/>
      <c r="AN51" s="156"/>
      <c r="AO51" s="157"/>
      <c r="AP51" s="157"/>
      <c r="AQ51" s="157"/>
      <c r="AR51" s="157"/>
      <c r="AS51" s="338"/>
      <c r="AT51" s="329"/>
      <c r="AU51" s="188"/>
    </row>
    <row r="52" spans="1:47" s="102" customFormat="1" ht="9.9499999999999993" customHeight="1" x14ac:dyDescent="0.2">
      <c r="A52" s="575"/>
      <c r="B52" s="576"/>
      <c r="C52" s="576"/>
      <c r="D52" s="576"/>
      <c r="E52" s="576"/>
      <c r="F52" s="576"/>
      <c r="G52" s="576"/>
      <c r="H52" s="576"/>
      <c r="I52" s="576"/>
      <c r="J52" s="576"/>
      <c r="K52" s="576"/>
      <c r="L52" s="576"/>
      <c r="M52" s="576"/>
      <c r="N52" s="576"/>
      <c r="O52" s="576"/>
      <c r="P52" s="576"/>
      <c r="Q52" s="576"/>
      <c r="R52" s="576"/>
      <c r="S52" s="576"/>
      <c r="T52" s="576"/>
      <c r="U52" s="576"/>
      <c r="V52" s="576"/>
      <c r="W52" s="576"/>
      <c r="X52" s="576"/>
      <c r="Y52" s="576"/>
      <c r="Z52" s="576"/>
      <c r="AA52" s="576"/>
      <c r="AB52" s="165"/>
      <c r="AC52" s="165"/>
      <c r="AD52" s="165"/>
      <c r="AE52" s="165"/>
      <c r="AF52" s="165"/>
      <c r="AG52" s="165"/>
      <c r="AH52" s="165"/>
      <c r="AI52" s="165"/>
      <c r="AJ52" s="165"/>
      <c r="AK52" s="165"/>
      <c r="AL52" s="165"/>
      <c r="AM52" s="165"/>
      <c r="AN52" s="153"/>
      <c r="AO52" s="154"/>
      <c r="AP52" s="154"/>
      <c r="AQ52" s="154"/>
      <c r="AR52" s="154"/>
      <c r="AS52" s="155"/>
    </row>
    <row r="53" spans="1:47" s="102" customFormat="1" ht="15.75" customHeight="1" x14ac:dyDescent="0.2">
      <c r="A53" s="577" t="s">
        <v>22</v>
      </c>
      <c r="B53" s="578"/>
      <c r="C53" s="578"/>
      <c r="D53" s="578"/>
      <c r="E53" s="578"/>
      <c r="F53" s="578"/>
      <c r="G53" s="578"/>
      <c r="H53" s="578"/>
      <c r="I53" s="578"/>
      <c r="J53" s="578"/>
      <c r="K53" s="578"/>
      <c r="L53" s="578"/>
      <c r="M53" s="578"/>
      <c r="N53" s="578"/>
      <c r="O53" s="578"/>
      <c r="P53" s="578"/>
      <c r="Q53" s="578"/>
      <c r="R53" s="578"/>
      <c r="S53" s="578"/>
      <c r="T53" s="578"/>
      <c r="U53" s="578"/>
      <c r="V53" s="578"/>
      <c r="W53" s="578"/>
      <c r="X53" s="578"/>
      <c r="Y53" s="578"/>
      <c r="Z53" s="578"/>
      <c r="AA53" s="578"/>
      <c r="AB53" s="248"/>
      <c r="AC53" s="248"/>
      <c r="AD53" s="248"/>
      <c r="AE53" s="248"/>
      <c r="AF53" s="248"/>
      <c r="AG53" s="248"/>
      <c r="AH53" s="248"/>
      <c r="AI53" s="248"/>
      <c r="AJ53" s="248"/>
      <c r="AK53" s="248"/>
      <c r="AL53" s="248"/>
      <c r="AM53" s="248"/>
      <c r="AN53" s="153"/>
      <c r="AO53" s="154"/>
      <c r="AP53" s="154"/>
      <c r="AQ53" s="154"/>
      <c r="AR53" s="154"/>
      <c r="AS53" s="155"/>
    </row>
    <row r="54" spans="1:47" s="102" customFormat="1" ht="15.75" customHeight="1" x14ac:dyDescent="0.3">
      <c r="A54" s="158"/>
      <c r="B54" s="91"/>
      <c r="C54" s="159" t="s">
        <v>23</v>
      </c>
      <c r="D54" s="27"/>
      <c r="E54" s="28"/>
      <c r="F54" s="28"/>
      <c r="G54" s="28"/>
      <c r="H54" s="7"/>
      <c r="I54" s="29" t="str">
        <f>IF(COUNTIF(I12:I51,"A")=0,"",COUNTIF(I12:I51,"A"))</f>
        <v/>
      </c>
      <c r="J54" s="27"/>
      <c r="K54" s="28"/>
      <c r="L54" s="28"/>
      <c r="M54" s="28"/>
      <c r="N54" s="7"/>
      <c r="O54" s="29" t="str">
        <f>IF(COUNTIF(O12:O51,"A")=0,"",COUNTIF(O12:O51,"A"))</f>
        <v/>
      </c>
      <c r="P54" s="27"/>
      <c r="Q54" s="28"/>
      <c r="R54" s="28"/>
      <c r="S54" s="28"/>
      <c r="T54" s="7"/>
      <c r="U54" s="29" t="str">
        <f>IF(COUNTIF(U12:U51,"A")=0,"",COUNTIF(U12:U51,"A"))</f>
        <v/>
      </c>
      <c r="V54" s="27"/>
      <c r="W54" s="28"/>
      <c r="X54" s="28"/>
      <c r="Y54" s="28"/>
      <c r="Z54" s="7"/>
      <c r="AA54" s="29" t="str">
        <f>IF(COUNTIF(AA12:AA51,"A")=0,"",COUNTIF(AA12:AA51,"A"))</f>
        <v/>
      </c>
      <c r="AB54" s="27"/>
      <c r="AC54" s="28"/>
      <c r="AD54" s="28"/>
      <c r="AE54" s="28"/>
      <c r="AF54" s="7"/>
      <c r="AG54" s="29" t="str">
        <f>IF(COUNTIF(AG12:AG51,"A")=0,"",COUNTIF(AG12:AG51,"A"))</f>
        <v/>
      </c>
      <c r="AH54" s="27"/>
      <c r="AI54" s="28"/>
      <c r="AJ54" s="28"/>
      <c r="AK54" s="28"/>
      <c r="AL54" s="7"/>
      <c r="AM54" s="29" t="str">
        <f>IF(COUNTIF(AM12:AM51,"A")=0,"",COUNTIF(AM12:AM51,"A"))</f>
        <v/>
      </c>
      <c r="AN54" s="30"/>
      <c r="AO54" s="28"/>
      <c r="AP54" s="28"/>
      <c r="AQ54" s="28"/>
      <c r="AR54" s="7"/>
      <c r="AS54" s="339" t="str">
        <f t="shared" ref="AS54:AS66" si="32">IF(SUM(I54:AM54)=0,"",SUM(I54:AM54))</f>
        <v/>
      </c>
    </row>
    <row r="55" spans="1:47" s="102" customFormat="1" ht="15.75" customHeight="1" x14ac:dyDescent="0.3">
      <c r="A55" s="158"/>
      <c r="B55" s="91"/>
      <c r="C55" s="159" t="s">
        <v>24</v>
      </c>
      <c r="D55" s="27"/>
      <c r="E55" s="28"/>
      <c r="F55" s="28"/>
      <c r="G55" s="28"/>
      <c r="H55" s="7"/>
      <c r="I55" s="29" t="str">
        <f>IF(COUNTIF(I12:I51,"B")=0,"",COUNTIF(I12:I51,"B"))</f>
        <v/>
      </c>
      <c r="J55" s="27"/>
      <c r="K55" s="28"/>
      <c r="L55" s="28"/>
      <c r="M55" s="28"/>
      <c r="N55" s="7"/>
      <c r="O55" s="29" t="str">
        <f>IF(COUNTIF(O12:O51,"B")=0,"",COUNTIF(O12:O51,"B"))</f>
        <v/>
      </c>
      <c r="P55" s="27"/>
      <c r="Q55" s="28"/>
      <c r="R55" s="28"/>
      <c r="S55" s="28"/>
      <c r="T55" s="7"/>
      <c r="U55" s="29" t="str">
        <f>IF(COUNTIF(U12:U51,"B")=0,"",COUNTIF(U12:U51,"B"))</f>
        <v/>
      </c>
      <c r="V55" s="27"/>
      <c r="W55" s="28"/>
      <c r="X55" s="28"/>
      <c r="Y55" s="28"/>
      <c r="Z55" s="7"/>
      <c r="AA55" s="29" t="str">
        <f>IF(COUNTIF(AA12:AA51,"B")=0,"",COUNTIF(AA12:AA51,"B"))</f>
        <v/>
      </c>
      <c r="AB55" s="27"/>
      <c r="AC55" s="28"/>
      <c r="AD55" s="28"/>
      <c r="AE55" s="28"/>
      <c r="AF55" s="7"/>
      <c r="AG55" s="29" t="str">
        <f>IF(COUNTIF(AG12:AG51,"B")=0,"",COUNTIF(AG12:AG51,"B"))</f>
        <v/>
      </c>
      <c r="AH55" s="27"/>
      <c r="AI55" s="28"/>
      <c r="AJ55" s="28"/>
      <c r="AK55" s="28"/>
      <c r="AL55" s="7"/>
      <c r="AM55" s="29" t="str">
        <f>IF(COUNTIF(AM12:AM51,"B")=0,"",COUNTIF(AM12:AM51,"B"))</f>
        <v/>
      </c>
      <c r="AN55" s="30"/>
      <c r="AO55" s="28"/>
      <c r="AP55" s="28"/>
      <c r="AQ55" s="28"/>
      <c r="AR55" s="7"/>
      <c r="AS55" s="339" t="str">
        <f t="shared" si="32"/>
        <v/>
      </c>
    </row>
    <row r="56" spans="1:47" s="102" customFormat="1" ht="15.75" customHeight="1" x14ac:dyDescent="0.3">
      <c r="A56" s="158"/>
      <c r="B56" s="91"/>
      <c r="C56" s="159" t="s">
        <v>57</v>
      </c>
      <c r="D56" s="27"/>
      <c r="E56" s="28"/>
      <c r="F56" s="28"/>
      <c r="G56" s="28"/>
      <c r="H56" s="7"/>
      <c r="I56" s="29" t="str">
        <f>IF(COUNTIF(I12:I51,"ÉÉ")=0,"",COUNTIF(I12:I51,"ÉÉ"))</f>
        <v/>
      </c>
      <c r="J56" s="27"/>
      <c r="K56" s="28"/>
      <c r="L56" s="28"/>
      <c r="M56" s="28"/>
      <c r="N56" s="7"/>
      <c r="O56" s="29" t="str">
        <f>IF(COUNTIF(O12:O51,"ÉÉ")=0,"",COUNTIF(O12:O51,"ÉÉ"))</f>
        <v/>
      </c>
      <c r="P56" s="27"/>
      <c r="Q56" s="28"/>
      <c r="R56" s="28"/>
      <c r="S56" s="28"/>
      <c r="T56" s="7"/>
      <c r="U56" s="29">
        <f>IF(COUNTIF(U12:U51,"ÉÉ")=0,"",COUNTIF(U12:U51,"ÉÉ"))</f>
        <v>1</v>
      </c>
      <c r="V56" s="27"/>
      <c r="W56" s="28"/>
      <c r="X56" s="28"/>
      <c r="Y56" s="28"/>
      <c r="Z56" s="7"/>
      <c r="AA56" s="29">
        <f>IF(COUNTIF(AA12:AA51,"ÉÉ")=0,"",COUNTIF(AA12:AA51,"ÉÉ"))</f>
        <v>2</v>
      </c>
      <c r="AB56" s="27"/>
      <c r="AC56" s="28"/>
      <c r="AD56" s="28"/>
      <c r="AE56" s="28"/>
      <c r="AF56" s="7"/>
      <c r="AG56" s="29">
        <f>IF(COUNTIF(AG12:AG51,"ÉÉ")=0,"",COUNTIF(AG12:AG51,"ÉÉ"))</f>
        <v>4</v>
      </c>
      <c r="AH56" s="27"/>
      <c r="AI56" s="28"/>
      <c r="AJ56" s="28"/>
      <c r="AK56" s="28"/>
      <c r="AL56" s="7"/>
      <c r="AM56" s="29" t="str">
        <f>IF(COUNTIF(AM12:AM51,"ÉÉ")=0,"",COUNTIF(AM12:AM51,"ÉÉ"))</f>
        <v/>
      </c>
      <c r="AN56" s="30"/>
      <c r="AO56" s="28"/>
      <c r="AP56" s="28"/>
      <c r="AQ56" s="28"/>
      <c r="AR56" s="7"/>
      <c r="AS56" s="339">
        <f t="shared" si="32"/>
        <v>7</v>
      </c>
    </row>
    <row r="57" spans="1:47" s="102" customFormat="1" ht="15.75" customHeight="1" x14ac:dyDescent="0.3">
      <c r="A57" s="158"/>
      <c r="B57" s="91"/>
      <c r="C57" s="159" t="s">
        <v>58</v>
      </c>
      <c r="D57" s="79"/>
      <c r="E57" s="80"/>
      <c r="F57" s="80"/>
      <c r="G57" s="80"/>
      <c r="H57" s="81"/>
      <c r="I57" s="29" t="str">
        <f>IF(COUNTIF(I12:I51,"ÉÉ(Z)")=0,"",COUNTIF(I12:I51,"ÉÉ(Z)"))</f>
        <v/>
      </c>
      <c r="J57" s="79"/>
      <c r="K57" s="80"/>
      <c r="L57" s="80"/>
      <c r="M57" s="80"/>
      <c r="N57" s="81"/>
      <c r="O57" s="29" t="str">
        <f>IF(COUNTIF(O12:O51,"ÉÉ(Z)")=0,"",COUNTIF(O12:O51,"ÉÉ(Z)"))</f>
        <v/>
      </c>
      <c r="P57" s="79"/>
      <c r="Q57" s="80"/>
      <c r="R57" s="80"/>
      <c r="S57" s="80"/>
      <c r="T57" s="81"/>
      <c r="U57" s="29" t="str">
        <f>IF(COUNTIF(U12:U51,"ÉÉ(Z)")=0,"",COUNTIF(U12:U51,"ÉÉ(Z)"))</f>
        <v/>
      </c>
      <c r="V57" s="79"/>
      <c r="W57" s="80"/>
      <c r="X57" s="80"/>
      <c r="Y57" s="80"/>
      <c r="Z57" s="81"/>
      <c r="AA57" s="29" t="str">
        <f>IF(COUNTIF(AA12:AA51,"ÉÉ(Z)")=0,"",COUNTIF(AA12:AA51,"ÉÉ(Z)"))</f>
        <v/>
      </c>
      <c r="AB57" s="79"/>
      <c r="AC57" s="80"/>
      <c r="AD57" s="80"/>
      <c r="AE57" s="80"/>
      <c r="AF57" s="81"/>
      <c r="AG57" s="29">
        <f>IF(COUNTIF(AG12:AG51,"ÉÉ(Z)")=0,"",COUNTIF(AG12:AG51,"ÉÉ(Z)"))</f>
        <v>1</v>
      </c>
      <c r="AH57" s="79"/>
      <c r="AI57" s="80"/>
      <c r="AJ57" s="80"/>
      <c r="AK57" s="80"/>
      <c r="AL57" s="81"/>
      <c r="AM57" s="29">
        <f>IF(COUNTIF(AM12:AM51,"ÉÉ(Z)")=0,"",COUNTIF(AM12:AM51,"ÉÉ(Z)"))</f>
        <v>4</v>
      </c>
      <c r="AN57" s="82"/>
      <c r="AO57" s="80"/>
      <c r="AP57" s="80"/>
      <c r="AQ57" s="80"/>
      <c r="AR57" s="81"/>
      <c r="AS57" s="339">
        <f t="shared" si="32"/>
        <v>5</v>
      </c>
    </row>
    <row r="58" spans="1:47" s="102" customFormat="1" ht="15.75" customHeight="1" x14ac:dyDescent="0.3">
      <c r="A58" s="158"/>
      <c r="B58" s="91"/>
      <c r="C58" s="159" t="s">
        <v>59</v>
      </c>
      <c r="D58" s="27"/>
      <c r="E58" s="28"/>
      <c r="F58" s="28"/>
      <c r="G58" s="28"/>
      <c r="H58" s="7"/>
      <c r="I58" s="29" t="str">
        <f>IF(COUNTIF(I12:I51,"GYJ")=0,"",COUNTIF(I12:I51,"GYJ"))</f>
        <v/>
      </c>
      <c r="J58" s="27"/>
      <c r="K58" s="28"/>
      <c r="L58" s="28"/>
      <c r="M58" s="28"/>
      <c r="N58" s="7"/>
      <c r="O58" s="29" t="str">
        <f>IF(COUNTIF(O12:O51,"GYJ")=0,"",COUNTIF(O12:O51,"GYJ"))</f>
        <v/>
      </c>
      <c r="P58" s="27"/>
      <c r="Q58" s="28"/>
      <c r="R58" s="28"/>
      <c r="S58" s="28"/>
      <c r="T58" s="7"/>
      <c r="U58" s="29" t="str">
        <f>IF(COUNTIF(U12:U51,"GYJ")=0,"",COUNTIF(U12:U51,"GYJ"))</f>
        <v/>
      </c>
      <c r="V58" s="27"/>
      <c r="W58" s="28"/>
      <c r="X58" s="28"/>
      <c r="Y58" s="28"/>
      <c r="Z58" s="7"/>
      <c r="AA58" s="29">
        <f>IF(COUNTIF(AA12:AA51,"GYJ")=0,"",COUNTIF(AA12:AA51,"GYJ"))</f>
        <v>1</v>
      </c>
      <c r="AB58" s="27"/>
      <c r="AC58" s="28"/>
      <c r="AD58" s="28"/>
      <c r="AE58" s="28"/>
      <c r="AF58" s="7"/>
      <c r="AG58" s="29" t="str">
        <f>IF(COUNTIF(AG12:AG51,"GYJ")=0,"",COUNTIF(AG12:AG51,"GYJ"))</f>
        <v/>
      </c>
      <c r="AH58" s="27"/>
      <c r="AI58" s="28"/>
      <c r="AJ58" s="28"/>
      <c r="AK58" s="28"/>
      <c r="AL58" s="7"/>
      <c r="AM58" s="29" t="str">
        <f>IF(COUNTIF(AM12:AM51,"GYJ")=0,"",COUNTIF(AM12:AM51,"GYJ"))</f>
        <v/>
      </c>
      <c r="AN58" s="30"/>
      <c r="AO58" s="28"/>
      <c r="AP58" s="28"/>
      <c r="AQ58" s="28"/>
      <c r="AR58" s="7"/>
      <c r="AS58" s="339">
        <f t="shared" si="32"/>
        <v>1</v>
      </c>
    </row>
    <row r="59" spans="1:47" s="102" customFormat="1" ht="15.75" customHeight="1" x14ac:dyDescent="0.25">
      <c r="A59" s="158"/>
      <c r="B59" s="160"/>
      <c r="C59" s="159" t="s">
        <v>60</v>
      </c>
      <c r="D59" s="27"/>
      <c r="E59" s="28"/>
      <c r="F59" s="28"/>
      <c r="G59" s="28"/>
      <c r="H59" s="7"/>
      <c r="I59" s="29" t="str">
        <f>IF(COUNTIF(I12:I51,"GYJ(Z)")=0,"",COUNTIF(I12:I51,"GYJ(Z)"))</f>
        <v/>
      </c>
      <c r="J59" s="27"/>
      <c r="K59" s="28"/>
      <c r="L59" s="28"/>
      <c r="M59" s="28"/>
      <c r="N59" s="7"/>
      <c r="O59" s="29" t="str">
        <f>IF(COUNTIF(O12:O51,"GYJ(Z)")=0,"",COUNTIF(O12:O51,"GYJ(Z)"))</f>
        <v/>
      </c>
      <c r="P59" s="27"/>
      <c r="Q59" s="28"/>
      <c r="R59" s="28"/>
      <c r="S59" s="28"/>
      <c r="T59" s="7"/>
      <c r="U59" s="29" t="str">
        <f>IF(COUNTIF(U12:U51,"GYJ(Z)")=0,"",COUNTIF(U12:U51,"GYJ(Z)"))</f>
        <v/>
      </c>
      <c r="V59" s="27"/>
      <c r="W59" s="28"/>
      <c r="X59" s="28"/>
      <c r="Y59" s="28"/>
      <c r="Z59" s="7"/>
      <c r="AA59" s="29" t="str">
        <f>IF(COUNTIF(AA12:AA51,"GYJ(Z)")=0,"",COUNTIF(AA12:AA51,"GYJ(Z)"))</f>
        <v/>
      </c>
      <c r="AB59" s="27"/>
      <c r="AC59" s="28"/>
      <c r="AD59" s="28"/>
      <c r="AE59" s="28"/>
      <c r="AF59" s="7"/>
      <c r="AG59" s="29" t="str">
        <f>IF(COUNTIF(AG12:AG51,"GYJ(Z)")=0,"",COUNTIF(AG12:AG51,"GYJ(Z)"))</f>
        <v/>
      </c>
      <c r="AH59" s="27"/>
      <c r="AI59" s="28"/>
      <c r="AJ59" s="28"/>
      <c r="AK59" s="28"/>
      <c r="AL59" s="7"/>
      <c r="AM59" s="29" t="str">
        <f>IF(COUNTIF(AM12:AM51,"GYJ(Z)")=0,"",COUNTIF(AM12:AM51,"GYJ(Z)"))</f>
        <v/>
      </c>
      <c r="AN59" s="30"/>
      <c r="AO59" s="28"/>
      <c r="AP59" s="28"/>
      <c r="AQ59" s="28"/>
      <c r="AR59" s="7"/>
      <c r="AS59" s="339" t="str">
        <f t="shared" si="32"/>
        <v/>
      </c>
    </row>
    <row r="60" spans="1:47" s="102" customFormat="1" ht="15.75" customHeight="1" x14ac:dyDescent="0.3">
      <c r="A60" s="158"/>
      <c r="B60" s="91"/>
      <c r="C60" s="26" t="s">
        <v>34</v>
      </c>
      <c r="D60" s="27"/>
      <c r="E60" s="28"/>
      <c r="F60" s="28"/>
      <c r="G60" s="28"/>
      <c r="H60" s="7"/>
      <c r="I60" s="29" t="str">
        <f>IF(COUNTIF(I12:I51,"K")=0,"",COUNTIF(I12:I51,"K"))</f>
        <v/>
      </c>
      <c r="J60" s="27"/>
      <c r="K60" s="28"/>
      <c r="L60" s="28"/>
      <c r="M60" s="28"/>
      <c r="N60" s="7"/>
      <c r="O60" s="29" t="str">
        <f>IF(COUNTIF(O12:O51,"K")=0,"",COUNTIF(O12:O51,"K"))</f>
        <v/>
      </c>
      <c r="P60" s="27"/>
      <c r="Q60" s="28"/>
      <c r="R60" s="28"/>
      <c r="S60" s="28"/>
      <c r="T60" s="7"/>
      <c r="U60" s="29" t="str">
        <f>IF(COUNTIF(U12:U51,"K")=0,"",COUNTIF(U12:U51,"K"))</f>
        <v/>
      </c>
      <c r="V60" s="27"/>
      <c r="W60" s="28"/>
      <c r="X60" s="28"/>
      <c r="Y60" s="28"/>
      <c r="Z60" s="7"/>
      <c r="AA60" s="29">
        <f>IF(COUNTIF(AA12:AA51,"K")=0,"",COUNTIF(AA12:AA51,"K"))</f>
        <v>3</v>
      </c>
      <c r="AB60" s="27"/>
      <c r="AC60" s="28"/>
      <c r="AD60" s="28"/>
      <c r="AE60" s="28"/>
      <c r="AF60" s="7"/>
      <c r="AG60" s="29">
        <f>IF(COUNTIF(AG12:AG51,"K")=0,"",COUNTIF(AG12:AG51,"K"))</f>
        <v>3</v>
      </c>
      <c r="AH60" s="27"/>
      <c r="AI60" s="28"/>
      <c r="AJ60" s="28"/>
      <c r="AK60" s="28"/>
      <c r="AL60" s="7"/>
      <c r="AM60" s="29" t="str">
        <f>IF(COUNTIF(AM12:AM51,"K")=0,"",COUNTIF(AM12:AM51,"K"))</f>
        <v/>
      </c>
      <c r="AN60" s="30"/>
      <c r="AO60" s="28"/>
      <c r="AP60" s="28"/>
      <c r="AQ60" s="28"/>
      <c r="AR60" s="7"/>
      <c r="AS60" s="339">
        <f t="shared" si="32"/>
        <v>6</v>
      </c>
    </row>
    <row r="61" spans="1:47" s="102" customFormat="1" ht="15.75" customHeight="1" x14ac:dyDescent="0.3">
      <c r="A61" s="158"/>
      <c r="B61" s="91"/>
      <c r="C61" s="26" t="s">
        <v>35</v>
      </c>
      <c r="D61" s="27"/>
      <c r="E61" s="28"/>
      <c r="F61" s="28"/>
      <c r="G61" s="28"/>
      <c r="H61" s="7"/>
      <c r="I61" s="29" t="str">
        <f>IF(COUNTIF(I12:I51,"K(Z)")=0,"",COUNTIF(I12:I51,"K(Z)"))</f>
        <v/>
      </c>
      <c r="J61" s="27"/>
      <c r="K61" s="28"/>
      <c r="L61" s="28"/>
      <c r="M61" s="28"/>
      <c r="N61" s="7"/>
      <c r="O61" s="29" t="str">
        <f>IF(COUNTIF(O12:O51,"K(Z)")=0,"",COUNTIF(O12:O51,"K(Z)"))</f>
        <v/>
      </c>
      <c r="P61" s="27"/>
      <c r="Q61" s="28"/>
      <c r="R61" s="28"/>
      <c r="S61" s="28"/>
      <c r="T61" s="7"/>
      <c r="U61" s="29" t="str">
        <f>IF(COUNTIF(U12:U51,"K(Z)")=0,"",COUNTIF(U12:U51,"K(Z)"))</f>
        <v/>
      </c>
      <c r="V61" s="27"/>
      <c r="W61" s="28"/>
      <c r="X61" s="28"/>
      <c r="Y61" s="28"/>
      <c r="Z61" s="7"/>
      <c r="AA61" s="29" t="str">
        <f>IF(COUNTIF(AA12:AA51,"K(Z)")=0,"",COUNTIF(AA12:AA51,"K(Z)"))</f>
        <v/>
      </c>
      <c r="AB61" s="27"/>
      <c r="AC61" s="28"/>
      <c r="AD61" s="28"/>
      <c r="AE61" s="28"/>
      <c r="AF61" s="7"/>
      <c r="AG61" s="29" t="str">
        <f>IF(COUNTIF(AG12:AG51,"K(Z)")=0,"",COUNTIF(AG12:AG51,"K(Z)"))</f>
        <v/>
      </c>
      <c r="AH61" s="27"/>
      <c r="AI61" s="28"/>
      <c r="AJ61" s="28"/>
      <c r="AK61" s="28"/>
      <c r="AL61" s="7"/>
      <c r="AM61" s="29" t="str">
        <f>IF(COUNTIF(AM12:AM51,"K(Z)")=0,"",COUNTIF(AM12:AM51,"K(Z)"))</f>
        <v/>
      </c>
      <c r="AN61" s="30"/>
      <c r="AO61" s="28"/>
      <c r="AP61" s="28"/>
      <c r="AQ61" s="28"/>
      <c r="AR61" s="7"/>
      <c r="AS61" s="339" t="str">
        <f t="shared" si="32"/>
        <v/>
      </c>
    </row>
    <row r="62" spans="1:47" s="102" customFormat="1" ht="15.75" customHeight="1" x14ac:dyDescent="0.3">
      <c r="A62" s="158"/>
      <c r="B62" s="91"/>
      <c r="C62" s="159" t="s">
        <v>25</v>
      </c>
      <c r="D62" s="27"/>
      <c r="E62" s="28"/>
      <c r="F62" s="28"/>
      <c r="G62" s="28"/>
      <c r="H62" s="7"/>
      <c r="I62" s="29" t="str">
        <f>IF(COUNTIF(I12:I51,"AV")=0,"",COUNTIF(I12:I51,"AV"))</f>
        <v/>
      </c>
      <c r="J62" s="27"/>
      <c r="K62" s="28"/>
      <c r="L62" s="28"/>
      <c r="M62" s="28"/>
      <c r="N62" s="7"/>
      <c r="O62" s="29" t="str">
        <f>IF(COUNTIF(O12:O51,"AV")=0,"",COUNTIF(O12:O51,"AV"))</f>
        <v/>
      </c>
      <c r="P62" s="27"/>
      <c r="Q62" s="28"/>
      <c r="R62" s="28"/>
      <c r="S62" s="28"/>
      <c r="T62" s="7"/>
      <c r="U62" s="29" t="str">
        <f>IF(COUNTIF(U12:U51,"AV")=0,"",COUNTIF(U12:U51,"AV"))</f>
        <v/>
      </c>
      <c r="V62" s="27"/>
      <c r="W62" s="28"/>
      <c r="X62" s="28"/>
      <c r="Y62" s="28"/>
      <c r="Z62" s="7"/>
      <c r="AA62" s="29" t="str">
        <f>IF(COUNTIF(AA12:AA51,"AV")=0,"",COUNTIF(AA12:AA51,"AV"))</f>
        <v/>
      </c>
      <c r="AB62" s="27"/>
      <c r="AC62" s="28"/>
      <c r="AD62" s="28"/>
      <c r="AE62" s="28"/>
      <c r="AF62" s="7"/>
      <c r="AG62" s="29" t="str">
        <f>IF(COUNTIF(AG12:AG51,"AV")=0,"",COUNTIF(AG12:AG51,"AV"))</f>
        <v/>
      </c>
      <c r="AH62" s="27"/>
      <c r="AI62" s="28"/>
      <c r="AJ62" s="28"/>
      <c r="AK62" s="28"/>
      <c r="AL62" s="7"/>
      <c r="AM62" s="29" t="str">
        <f>IF(COUNTIF(AM12:AM51,"AV")=0,"",COUNTIF(AM12:AM51,"AV"))</f>
        <v/>
      </c>
      <c r="AN62" s="30"/>
      <c r="AO62" s="28"/>
      <c r="AP62" s="28"/>
      <c r="AQ62" s="28"/>
      <c r="AR62" s="7"/>
      <c r="AS62" s="339" t="str">
        <f t="shared" si="32"/>
        <v/>
      </c>
    </row>
    <row r="63" spans="1:47" s="102" customFormat="1" ht="15.75" customHeight="1" x14ac:dyDescent="0.3">
      <c r="A63" s="158"/>
      <c r="B63" s="91"/>
      <c r="C63" s="159" t="s">
        <v>61</v>
      </c>
      <c r="D63" s="27"/>
      <c r="E63" s="28"/>
      <c r="F63" s="28"/>
      <c r="G63" s="28"/>
      <c r="H63" s="7"/>
      <c r="I63" s="29" t="str">
        <f>IF(COUNTIF(I12:I51,"KV")=0,"",COUNTIF(I12:I51,"KV"))</f>
        <v/>
      </c>
      <c r="J63" s="27"/>
      <c r="K63" s="28"/>
      <c r="L63" s="28"/>
      <c r="M63" s="28"/>
      <c r="N63" s="7"/>
      <c r="O63" s="29" t="str">
        <f>IF(COUNTIF(O12:O51,"KV")=0,"",COUNTIF(O12:O51,"KV"))</f>
        <v/>
      </c>
      <c r="P63" s="27"/>
      <c r="Q63" s="28"/>
      <c r="R63" s="28"/>
      <c r="S63" s="28"/>
      <c r="T63" s="7"/>
      <c r="U63" s="29" t="str">
        <f>IF(COUNTIF(U12:U51,"KV")=0,"",COUNTIF(U12:U51,"KV"))</f>
        <v/>
      </c>
      <c r="V63" s="27"/>
      <c r="W63" s="28"/>
      <c r="X63" s="28"/>
      <c r="Y63" s="28"/>
      <c r="Z63" s="7"/>
      <c r="AA63" s="29" t="str">
        <f>IF(COUNTIF(AA12:AA51,"KV")=0,"",COUNTIF(AA12:AA51,"KV"))</f>
        <v/>
      </c>
      <c r="AB63" s="27"/>
      <c r="AC63" s="28"/>
      <c r="AD63" s="28"/>
      <c r="AE63" s="28"/>
      <c r="AF63" s="7"/>
      <c r="AG63" s="29" t="str">
        <f>IF(COUNTIF(AG12:AG51,"KV")=0,"",COUNTIF(AG12:AG51,"KV"))</f>
        <v/>
      </c>
      <c r="AH63" s="27"/>
      <c r="AI63" s="28"/>
      <c r="AJ63" s="28"/>
      <c r="AK63" s="28"/>
      <c r="AL63" s="7"/>
      <c r="AM63" s="29" t="str">
        <f>IF(COUNTIF(AM12:AM51,"KV")=0,"",COUNTIF(AM12:AM51,"KV"))</f>
        <v/>
      </c>
      <c r="AN63" s="30"/>
      <c r="AO63" s="28"/>
      <c r="AP63" s="28"/>
      <c r="AQ63" s="28"/>
      <c r="AR63" s="7"/>
      <c r="AS63" s="339" t="str">
        <f t="shared" si="32"/>
        <v/>
      </c>
    </row>
    <row r="64" spans="1:47" s="102" customFormat="1" ht="15.75" customHeight="1" x14ac:dyDescent="0.3">
      <c r="A64" s="158"/>
      <c r="B64" s="91"/>
      <c r="C64" s="159" t="s">
        <v>62</v>
      </c>
      <c r="D64" s="33"/>
      <c r="E64" s="34"/>
      <c r="F64" s="34"/>
      <c r="G64" s="34"/>
      <c r="H64" s="15"/>
      <c r="I64" s="29" t="str">
        <f>IF(COUNTIF(I12:I51,"SZG")=0,"",COUNTIF(I12:I51,"SZG"))</f>
        <v/>
      </c>
      <c r="J64" s="33"/>
      <c r="K64" s="34"/>
      <c r="L64" s="34"/>
      <c r="M64" s="34"/>
      <c r="N64" s="15"/>
      <c r="O64" s="29" t="str">
        <f>IF(COUNTIF(O12:O51,"SZG")=0,"",COUNTIF(O12:O51,"SZG"))</f>
        <v/>
      </c>
      <c r="P64" s="33"/>
      <c r="Q64" s="34"/>
      <c r="R64" s="34"/>
      <c r="S64" s="34"/>
      <c r="T64" s="15"/>
      <c r="U64" s="29" t="str">
        <f>IF(COUNTIF(U12:U51,"SZG")=0,"",COUNTIF(U12:U51,"SZG"))</f>
        <v/>
      </c>
      <c r="V64" s="33"/>
      <c r="W64" s="34"/>
      <c r="X64" s="34"/>
      <c r="Y64" s="34"/>
      <c r="Z64" s="15"/>
      <c r="AA64" s="29" t="str">
        <f>IF(COUNTIF(AA12:AA51,"SZG")=0,"",COUNTIF(AA12:AA51,"SZG"))</f>
        <v/>
      </c>
      <c r="AB64" s="33"/>
      <c r="AC64" s="34"/>
      <c r="AD64" s="34"/>
      <c r="AE64" s="34"/>
      <c r="AF64" s="15"/>
      <c r="AG64" s="29" t="str">
        <f>IF(COUNTIF(AG12:AG51,"SZG")=0,"",COUNTIF(AG12:AG51,"SZG"))</f>
        <v/>
      </c>
      <c r="AH64" s="33"/>
      <c r="AI64" s="34"/>
      <c r="AJ64" s="34"/>
      <c r="AK64" s="34"/>
      <c r="AL64" s="15"/>
      <c r="AM64" s="29" t="str">
        <f>IF(COUNTIF(AM12:AM51,"SZG")=0,"",COUNTIF(AM12:AM51,"SZG"))</f>
        <v/>
      </c>
      <c r="AN64" s="30"/>
      <c r="AO64" s="28"/>
      <c r="AP64" s="28"/>
      <c r="AQ64" s="28"/>
      <c r="AR64" s="7"/>
      <c r="AS64" s="339" t="str">
        <f t="shared" si="32"/>
        <v/>
      </c>
    </row>
    <row r="65" spans="1:45" s="102" customFormat="1" ht="15.75" customHeight="1" x14ac:dyDescent="0.3">
      <c r="A65" s="158"/>
      <c r="B65" s="91"/>
      <c r="C65" s="159" t="s">
        <v>63</v>
      </c>
      <c r="D65" s="33"/>
      <c r="E65" s="34"/>
      <c r="F65" s="34"/>
      <c r="G65" s="34"/>
      <c r="H65" s="15"/>
      <c r="I65" s="29" t="str">
        <f>IF(COUNTIF(I12:I51,"ZV")=0,"",COUNTIF(I12:I51,"ZV"))</f>
        <v/>
      </c>
      <c r="J65" s="33"/>
      <c r="K65" s="34"/>
      <c r="L65" s="34"/>
      <c r="M65" s="34"/>
      <c r="N65" s="15"/>
      <c r="O65" s="29" t="str">
        <f>IF(COUNTIF(O12:O51,"ZV")=0,"",COUNTIF(O12:O51,"ZV"))</f>
        <v/>
      </c>
      <c r="P65" s="33"/>
      <c r="Q65" s="34"/>
      <c r="R65" s="34"/>
      <c r="S65" s="34"/>
      <c r="T65" s="15"/>
      <c r="U65" s="29" t="str">
        <f>IF(COUNTIF(U12:U51,"ZV")=0,"",COUNTIF(U12:U51,"ZV"))</f>
        <v/>
      </c>
      <c r="V65" s="33"/>
      <c r="W65" s="34"/>
      <c r="X65" s="34"/>
      <c r="Y65" s="34"/>
      <c r="Z65" s="15"/>
      <c r="AA65" s="29" t="str">
        <f>IF(COUNTIF(AA12:AA51,"ZV")=0,"",COUNTIF(AA12:AA51,"ZV"))</f>
        <v/>
      </c>
      <c r="AB65" s="33"/>
      <c r="AC65" s="34"/>
      <c r="AD65" s="34"/>
      <c r="AE65" s="34"/>
      <c r="AF65" s="15"/>
      <c r="AG65" s="29" t="str">
        <f>IF(COUNTIF(AG12:AG51,"ZV")=0,"",COUNTIF(AG12:AG51,"ZV"))</f>
        <v/>
      </c>
      <c r="AH65" s="33"/>
      <c r="AI65" s="34"/>
      <c r="AJ65" s="34"/>
      <c r="AK65" s="34"/>
      <c r="AL65" s="15"/>
      <c r="AM65" s="29" t="str">
        <f>IF(COUNTIF(AM12:AM51,"ZV")=0,"",COUNTIF(AM12:AM51,"ZV"))</f>
        <v/>
      </c>
      <c r="AN65" s="30"/>
      <c r="AO65" s="28"/>
      <c r="AP65" s="28"/>
      <c r="AQ65" s="28"/>
      <c r="AR65" s="7"/>
      <c r="AS65" s="339" t="str">
        <f t="shared" si="32"/>
        <v/>
      </c>
    </row>
    <row r="66" spans="1:45" s="102" customFormat="1" ht="15.75" customHeight="1" thickBot="1" x14ac:dyDescent="0.35">
      <c r="A66" s="340"/>
      <c r="B66" s="341"/>
      <c r="C66" s="342" t="s">
        <v>26</v>
      </c>
      <c r="D66" s="343"/>
      <c r="E66" s="344"/>
      <c r="F66" s="344"/>
      <c r="G66" s="344"/>
      <c r="H66" s="345"/>
      <c r="I66" s="346" t="str">
        <f>IF(SUM(I54:I65)=0,"",SUM(I54:I65))</f>
        <v/>
      </c>
      <c r="J66" s="343"/>
      <c r="K66" s="344"/>
      <c r="L66" s="344"/>
      <c r="M66" s="344"/>
      <c r="N66" s="345"/>
      <c r="O66" s="346" t="str">
        <f>IF(SUM(O54:O65)=0,"",SUM(O54:O65))</f>
        <v/>
      </c>
      <c r="P66" s="343"/>
      <c r="Q66" s="344"/>
      <c r="R66" s="344"/>
      <c r="S66" s="344"/>
      <c r="T66" s="345"/>
      <c r="U66" s="346">
        <f>IF(SUM(U54:U65)=0,"",SUM(U54:U65))</f>
        <v>1</v>
      </c>
      <c r="V66" s="343"/>
      <c r="W66" s="344"/>
      <c r="X66" s="344"/>
      <c r="Y66" s="344"/>
      <c r="Z66" s="345"/>
      <c r="AA66" s="346">
        <f>IF(SUM(AA54:AA65)=0,"",SUM(AA54:AA65))</f>
        <v>6</v>
      </c>
      <c r="AB66" s="343"/>
      <c r="AC66" s="344"/>
      <c r="AD66" s="344"/>
      <c r="AE66" s="344"/>
      <c r="AF66" s="345"/>
      <c r="AG66" s="346">
        <f>IF(SUM(AG54:AG65)=0,"",SUM(AG54:AG65))</f>
        <v>8</v>
      </c>
      <c r="AH66" s="343"/>
      <c r="AI66" s="344"/>
      <c r="AJ66" s="344"/>
      <c r="AK66" s="344"/>
      <c r="AL66" s="345"/>
      <c r="AM66" s="346">
        <f>IF(SUM(AM54:AM65)=0,"",SUM(AM54:AM65))</f>
        <v>4</v>
      </c>
      <c r="AN66" s="347"/>
      <c r="AO66" s="344"/>
      <c r="AP66" s="344"/>
      <c r="AQ66" s="344"/>
      <c r="AR66" s="345"/>
      <c r="AS66" s="348">
        <f t="shared" si="32"/>
        <v>19</v>
      </c>
    </row>
    <row r="67" spans="1:45" s="102" customFormat="1" ht="15.75" customHeight="1" thickTop="1" x14ac:dyDescent="0.25">
      <c r="A67" s="161"/>
      <c r="B67" s="162"/>
      <c r="C67" s="162"/>
    </row>
    <row r="68" spans="1:45" s="102" customFormat="1" ht="15.75" customHeight="1" x14ac:dyDescent="0.25">
      <c r="A68" s="161"/>
      <c r="B68" s="162"/>
      <c r="C68" s="162"/>
    </row>
    <row r="69" spans="1:45" s="102" customFormat="1" ht="15.75" customHeight="1" x14ac:dyDescent="0.25">
      <c r="A69" s="161"/>
      <c r="B69" s="162"/>
      <c r="C69" s="162"/>
    </row>
    <row r="70" spans="1:45" s="102" customFormat="1" ht="15.75" customHeight="1" x14ac:dyDescent="0.25">
      <c r="A70" s="161"/>
      <c r="B70" s="162"/>
      <c r="C70" s="162"/>
    </row>
    <row r="71" spans="1:45" s="102" customFormat="1" ht="15.75" customHeight="1" x14ac:dyDescent="0.25">
      <c r="A71" s="161"/>
      <c r="B71" s="162"/>
      <c r="C71" s="162"/>
    </row>
    <row r="72" spans="1:45" s="102" customFormat="1" ht="15.75" customHeight="1" x14ac:dyDescent="0.25">
      <c r="A72" s="161"/>
      <c r="B72" s="162"/>
      <c r="C72" s="162"/>
    </row>
    <row r="73" spans="1:45" s="102" customFormat="1" ht="15.75" customHeight="1" x14ac:dyDescent="0.25">
      <c r="A73" s="161"/>
      <c r="B73" s="162"/>
      <c r="C73" s="162"/>
    </row>
    <row r="74" spans="1:45" s="102" customFormat="1" ht="15.75" customHeight="1" x14ac:dyDescent="0.25">
      <c r="A74" s="161"/>
      <c r="B74" s="162"/>
      <c r="C74" s="162"/>
    </row>
    <row r="75" spans="1:45" s="102" customFormat="1" ht="15.75" customHeight="1" x14ac:dyDescent="0.25">
      <c r="A75" s="161"/>
      <c r="B75" s="162"/>
      <c r="C75" s="162"/>
    </row>
    <row r="76" spans="1:45" s="102" customFormat="1" ht="15.75" customHeight="1" x14ac:dyDescent="0.25">
      <c r="A76" s="161"/>
      <c r="B76" s="162"/>
      <c r="C76" s="162"/>
    </row>
    <row r="77" spans="1:45" s="102" customFormat="1" ht="15.75" customHeight="1" x14ac:dyDescent="0.25">
      <c r="A77" s="161"/>
      <c r="B77" s="162"/>
      <c r="C77" s="162"/>
    </row>
    <row r="78" spans="1:45" s="102" customFormat="1" ht="15.75" customHeight="1" x14ac:dyDescent="0.25">
      <c r="A78" s="161"/>
      <c r="B78" s="162"/>
      <c r="C78" s="162"/>
    </row>
    <row r="79" spans="1:45" s="102" customFormat="1" ht="15.75" customHeight="1" x14ac:dyDescent="0.25">
      <c r="A79" s="161"/>
      <c r="B79" s="162"/>
      <c r="C79" s="162"/>
    </row>
    <row r="80" spans="1:45" s="102" customFormat="1" ht="15.75" customHeight="1" x14ac:dyDescent="0.25">
      <c r="A80" s="161"/>
      <c r="B80" s="162"/>
      <c r="C80" s="162"/>
    </row>
    <row r="81" spans="1:3" s="102" customFormat="1" ht="15.75" customHeight="1" x14ac:dyDescent="0.25">
      <c r="A81" s="161"/>
      <c r="B81" s="162"/>
      <c r="C81" s="162"/>
    </row>
    <row r="82" spans="1:3" s="102" customFormat="1" ht="15.75" customHeight="1" x14ac:dyDescent="0.25">
      <c r="A82" s="161"/>
      <c r="B82" s="162"/>
      <c r="C82" s="162"/>
    </row>
    <row r="83" spans="1:3" s="102" customFormat="1" ht="15.75" customHeight="1" x14ac:dyDescent="0.25">
      <c r="A83" s="161"/>
      <c r="B83" s="162"/>
      <c r="C83" s="162"/>
    </row>
    <row r="84" spans="1:3" s="102" customFormat="1" ht="15.75" customHeight="1" x14ac:dyDescent="0.25">
      <c r="A84" s="161"/>
      <c r="B84" s="162"/>
      <c r="C84" s="162"/>
    </row>
    <row r="85" spans="1:3" s="102" customFormat="1" ht="15.75" customHeight="1" x14ac:dyDescent="0.25">
      <c r="A85" s="161"/>
      <c r="B85" s="162"/>
      <c r="C85" s="162"/>
    </row>
    <row r="86" spans="1:3" s="102" customFormat="1" ht="15.75" customHeight="1" x14ac:dyDescent="0.25">
      <c r="A86" s="161"/>
      <c r="B86" s="162"/>
      <c r="C86" s="162"/>
    </row>
    <row r="87" spans="1:3" s="102" customFormat="1" ht="15.75" customHeight="1" x14ac:dyDescent="0.25">
      <c r="A87" s="161"/>
      <c r="B87" s="162"/>
      <c r="C87" s="162"/>
    </row>
    <row r="88" spans="1:3" s="102" customFormat="1" ht="15.75" customHeight="1" x14ac:dyDescent="0.25">
      <c r="A88" s="161"/>
      <c r="B88" s="162"/>
      <c r="C88" s="162"/>
    </row>
    <row r="89" spans="1:3" s="102" customFormat="1" ht="15.75" customHeight="1" x14ac:dyDescent="0.25">
      <c r="A89" s="161"/>
      <c r="B89" s="162"/>
      <c r="C89" s="162"/>
    </row>
    <row r="90" spans="1:3" s="102" customFormat="1" ht="15.75" customHeight="1" x14ac:dyDescent="0.25">
      <c r="A90" s="161"/>
      <c r="B90" s="162"/>
      <c r="C90" s="162"/>
    </row>
    <row r="91" spans="1:3" s="102" customFormat="1" ht="15.75" customHeight="1" x14ac:dyDescent="0.25">
      <c r="A91" s="161"/>
      <c r="B91" s="162"/>
      <c r="C91" s="162"/>
    </row>
    <row r="92" spans="1:3" s="102" customFormat="1" ht="15.75" customHeight="1" x14ac:dyDescent="0.25">
      <c r="A92" s="161"/>
      <c r="B92" s="162"/>
      <c r="C92" s="162"/>
    </row>
    <row r="93" spans="1:3" s="102" customFormat="1" ht="15.75" customHeight="1" x14ac:dyDescent="0.25">
      <c r="A93" s="161"/>
      <c r="B93" s="162"/>
      <c r="C93" s="162"/>
    </row>
    <row r="94" spans="1:3" s="102" customFormat="1" ht="15.75" customHeight="1" x14ac:dyDescent="0.25">
      <c r="A94" s="161"/>
      <c r="B94" s="162"/>
      <c r="C94" s="162"/>
    </row>
    <row r="95" spans="1:3" s="102" customFormat="1" ht="15.75" customHeight="1" x14ac:dyDescent="0.25">
      <c r="A95" s="161"/>
      <c r="B95" s="162"/>
      <c r="C95" s="162"/>
    </row>
    <row r="96" spans="1:3" s="102" customFormat="1" ht="15.75" customHeight="1" x14ac:dyDescent="0.25">
      <c r="A96" s="161"/>
      <c r="B96" s="162"/>
      <c r="C96" s="162"/>
    </row>
    <row r="97" spans="1:3" s="102" customFormat="1" ht="15.75" customHeight="1" x14ac:dyDescent="0.25">
      <c r="A97" s="161"/>
      <c r="B97" s="162"/>
      <c r="C97" s="162"/>
    </row>
    <row r="98" spans="1:3" s="102" customFormat="1" ht="15.75" customHeight="1" x14ac:dyDescent="0.25">
      <c r="A98" s="161"/>
      <c r="B98" s="162"/>
      <c r="C98" s="162"/>
    </row>
    <row r="99" spans="1:3" s="102" customFormat="1" ht="15.75" customHeight="1" x14ac:dyDescent="0.25">
      <c r="A99" s="161"/>
      <c r="B99" s="162"/>
      <c r="C99" s="162"/>
    </row>
    <row r="100" spans="1:3" s="102" customFormat="1" ht="15.75" customHeight="1" x14ac:dyDescent="0.25">
      <c r="A100" s="161"/>
      <c r="B100" s="162"/>
      <c r="C100" s="162"/>
    </row>
    <row r="101" spans="1:3" s="102" customFormat="1" ht="15.75" customHeight="1" x14ac:dyDescent="0.25">
      <c r="A101" s="161"/>
      <c r="B101" s="162"/>
      <c r="C101" s="162"/>
    </row>
    <row r="102" spans="1:3" s="102" customFormat="1" ht="15.75" customHeight="1" x14ac:dyDescent="0.25">
      <c r="A102" s="161"/>
      <c r="B102" s="162"/>
      <c r="C102" s="162"/>
    </row>
    <row r="103" spans="1:3" s="102" customFormat="1" ht="15.75" customHeight="1" x14ac:dyDescent="0.25">
      <c r="A103" s="161"/>
      <c r="B103" s="162"/>
      <c r="C103" s="162"/>
    </row>
    <row r="104" spans="1:3" s="102" customFormat="1" ht="15.75" customHeight="1" x14ac:dyDescent="0.25">
      <c r="A104" s="161"/>
      <c r="B104" s="162"/>
      <c r="C104" s="162"/>
    </row>
    <row r="105" spans="1:3" s="102" customFormat="1" ht="15.75" customHeight="1" x14ac:dyDescent="0.25">
      <c r="A105" s="161"/>
      <c r="B105" s="162"/>
      <c r="C105" s="162"/>
    </row>
    <row r="106" spans="1:3" s="102" customFormat="1" ht="15.75" customHeight="1" x14ac:dyDescent="0.25">
      <c r="A106" s="161"/>
      <c r="B106" s="162"/>
      <c r="C106" s="162"/>
    </row>
    <row r="107" spans="1:3" s="102" customFormat="1" ht="15.75" customHeight="1" x14ac:dyDescent="0.25">
      <c r="A107" s="161"/>
      <c r="B107" s="162"/>
      <c r="C107" s="162"/>
    </row>
    <row r="108" spans="1:3" s="102" customFormat="1" ht="15.75" customHeight="1" x14ac:dyDescent="0.25">
      <c r="A108" s="161"/>
      <c r="B108" s="162"/>
      <c r="C108" s="162"/>
    </row>
    <row r="109" spans="1:3" s="102" customFormat="1" ht="15.75" customHeight="1" x14ac:dyDescent="0.25">
      <c r="A109" s="161"/>
      <c r="B109" s="162"/>
      <c r="C109" s="162"/>
    </row>
    <row r="110" spans="1:3" s="102" customFormat="1" ht="15.75" customHeight="1" x14ac:dyDescent="0.25">
      <c r="A110" s="161"/>
      <c r="B110" s="162"/>
      <c r="C110" s="162"/>
    </row>
    <row r="111" spans="1:3" s="102" customFormat="1" ht="15.75" customHeight="1" x14ac:dyDescent="0.25">
      <c r="A111" s="161"/>
      <c r="B111" s="162"/>
      <c r="C111" s="162"/>
    </row>
    <row r="112" spans="1:3" s="102" customFormat="1" ht="15.75" customHeight="1" x14ac:dyDescent="0.25">
      <c r="A112" s="161"/>
      <c r="B112" s="162"/>
      <c r="C112" s="162"/>
    </row>
    <row r="113" spans="1:3" s="102" customFormat="1" ht="15.75" customHeight="1" x14ac:dyDescent="0.25">
      <c r="A113" s="161"/>
      <c r="B113" s="162"/>
      <c r="C113" s="162"/>
    </row>
    <row r="114" spans="1:3" s="102" customFormat="1" ht="15.75" customHeight="1" x14ac:dyDescent="0.25">
      <c r="A114" s="161"/>
      <c r="B114" s="162"/>
      <c r="C114" s="162"/>
    </row>
    <row r="115" spans="1:3" s="102" customFormat="1" ht="15.75" customHeight="1" x14ac:dyDescent="0.25">
      <c r="A115" s="161"/>
      <c r="B115" s="162"/>
      <c r="C115" s="162"/>
    </row>
    <row r="116" spans="1:3" s="102" customFormat="1" ht="15.75" customHeight="1" x14ac:dyDescent="0.25">
      <c r="A116" s="161"/>
      <c r="B116" s="162"/>
      <c r="C116" s="162"/>
    </row>
    <row r="117" spans="1:3" s="102" customFormat="1" ht="15.75" customHeight="1" x14ac:dyDescent="0.25">
      <c r="A117" s="161"/>
      <c r="B117" s="162"/>
      <c r="C117" s="162"/>
    </row>
    <row r="118" spans="1:3" s="102" customFormat="1" ht="15.75" customHeight="1" x14ac:dyDescent="0.25">
      <c r="A118" s="161"/>
      <c r="B118" s="162"/>
      <c r="C118" s="162"/>
    </row>
    <row r="119" spans="1:3" s="102" customFormat="1" ht="15.75" customHeight="1" x14ac:dyDescent="0.25">
      <c r="A119" s="161"/>
      <c r="B119" s="162"/>
      <c r="C119" s="162"/>
    </row>
    <row r="120" spans="1:3" s="102" customFormat="1" ht="15.75" customHeight="1" x14ac:dyDescent="0.25">
      <c r="A120" s="161"/>
      <c r="B120" s="162"/>
      <c r="C120" s="162"/>
    </row>
    <row r="121" spans="1:3" s="102" customFormat="1" ht="15.75" customHeight="1" x14ac:dyDescent="0.25">
      <c r="A121" s="161"/>
      <c r="B121" s="162"/>
      <c r="C121" s="162"/>
    </row>
    <row r="122" spans="1:3" s="102" customFormat="1" ht="15.75" customHeight="1" x14ac:dyDescent="0.25">
      <c r="A122" s="161"/>
      <c r="B122" s="162"/>
      <c r="C122" s="162"/>
    </row>
    <row r="123" spans="1:3" s="102" customFormat="1" ht="15.75" customHeight="1" x14ac:dyDescent="0.25">
      <c r="A123" s="161"/>
      <c r="B123" s="162"/>
      <c r="C123" s="162"/>
    </row>
    <row r="124" spans="1:3" s="102" customFormat="1" ht="15.75" customHeight="1" x14ac:dyDescent="0.25">
      <c r="A124" s="161"/>
      <c r="B124" s="162"/>
      <c r="C124" s="162"/>
    </row>
    <row r="125" spans="1:3" s="102" customFormat="1" ht="15.75" customHeight="1" x14ac:dyDescent="0.25">
      <c r="A125" s="161"/>
      <c r="B125" s="162"/>
      <c r="C125" s="162"/>
    </row>
    <row r="126" spans="1:3" s="102" customFormat="1" ht="15.75" customHeight="1" x14ac:dyDescent="0.25">
      <c r="A126" s="161"/>
      <c r="B126" s="162"/>
      <c r="C126" s="162"/>
    </row>
    <row r="127" spans="1:3" s="102" customFormat="1" ht="15.75" customHeight="1" x14ac:dyDescent="0.25">
      <c r="A127" s="161"/>
      <c r="B127" s="162"/>
      <c r="C127" s="162"/>
    </row>
    <row r="128" spans="1:3" s="102" customFormat="1" ht="15.75" customHeight="1" x14ac:dyDescent="0.25">
      <c r="A128" s="161"/>
      <c r="B128" s="162"/>
      <c r="C128" s="162"/>
    </row>
    <row r="129" spans="1:45" s="102" customFormat="1" ht="15.75" customHeight="1" x14ac:dyDescent="0.25">
      <c r="A129" s="161"/>
      <c r="B129" s="162"/>
      <c r="C129" s="162"/>
    </row>
    <row r="130" spans="1:45" s="102" customFormat="1" ht="15.75" customHeight="1" x14ac:dyDescent="0.25">
      <c r="A130" s="161"/>
      <c r="B130" s="162"/>
      <c r="C130" s="162"/>
    </row>
    <row r="131" spans="1:45" s="102" customFormat="1" ht="15.75" customHeight="1" x14ac:dyDescent="0.25">
      <c r="A131" s="161"/>
      <c r="B131" s="162"/>
      <c r="C131" s="162"/>
    </row>
    <row r="132" spans="1:45" s="102" customFormat="1" ht="15.75" customHeight="1" x14ac:dyDescent="0.25">
      <c r="A132" s="161"/>
      <c r="B132" s="100"/>
      <c r="C132" s="100"/>
    </row>
    <row r="133" spans="1:45" s="102" customFormat="1" ht="15.75" customHeight="1" x14ac:dyDescent="0.25">
      <c r="A133" s="161"/>
      <c r="B133" s="100"/>
      <c r="C133" s="100"/>
    </row>
    <row r="134" spans="1:45" s="102" customFormat="1" ht="15.75" customHeight="1" x14ac:dyDescent="0.25">
      <c r="A134" s="161"/>
      <c r="B134" s="100"/>
      <c r="C134" s="100"/>
    </row>
    <row r="135" spans="1:45" s="102" customFormat="1" ht="15.75" customHeight="1" x14ac:dyDescent="0.25">
      <c r="A135" s="161"/>
      <c r="B135" s="100"/>
      <c r="C135" s="100"/>
    </row>
    <row r="136" spans="1:45" s="102" customFormat="1" ht="15.75" customHeight="1" x14ac:dyDescent="0.25">
      <c r="A136" s="161"/>
      <c r="B136" s="100"/>
      <c r="C136" s="100"/>
    </row>
    <row r="137" spans="1:45" s="102" customFormat="1" ht="15.75" customHeight="1" x14ac:dyDescent="0.25">
      <c r="A137" s="161"/>
      <c r="B137" s="100"/>
      <c r="C137" s="100"/>
    </row>
    <row r="138" spans="1:45" s="102" customFormat="1" ht="15.75" customHeight="1" x14ac:dyDescent="0.25">
      <c r="A138" s="161"/>
      <c r="B138" s="100"/>
      <c r="C138" s="100"/>
    </row>
    <row r="139" spans="1:45" ht="15.75" customHeight="1" x14ac:dyDescent="0.25">
      <c r="A139" s="161"/>
      <c r="B139" s="100"/>
      <c r="C139" s="100"/>
      <c r="D139" s="102"/>
      <c r="E139" s="102"/>
      <c r="F139" s="102"/>
      <c r="G139" s="102"/>
      <c r="H139" s="102"/>
      <c r="I139" s="102"/>
      <c r="J139" s="102"/>
      <c r="K139" s="102"/>
      <c r="L139" s="102"/>
      <c r="M139" s="102"/>
      <c r="N139" s="102"/>
      <c r="O139" s="102"/>
      <c r="P139" s="102"/>
      <c r="Q139" s="102"/>
      <c r="R139" s="102"/>
      <c r="S139" s="102"/>
      <c r="T139" s="102"/>
      <c r="U139" s="102"/>
      <c r="V139" s="102"/>
      <c r="W139" s="102"/>
      <c r="X139" s="102"/>
      <c r="Y139" s="102"/>
      <c r="Z139" s="102"/>
      <c r="AA139" s="102"/>
      <c r="AB139" s="102"/>
      <c r="AC139" s="102"/>
      <c r="AD139" s="102"/>
      <c r="AE139" s="102"/>
      <c r="AF139" s="102"/>
      <c r="AG139" s="102"/>
      <c r="AH139" s="102"/>
      <c r="AI139" s="102"/>
      <c r="AJ139" s="102"/>
      <c r="AK139" s="102"/>
      <c r="AL139" s="102"/>
      <c r="AM139" s="102"/>
      <c r="AN139" s="102"/>
      <c r="AO139" s="102"/>
      <c r="AP139" s="102"/>
      <c r="AQ139" s="102"/>
      <c r="AR139" s="102"/>
      <c r="AS139" s="102"/>
    </row>
    <row r="140" spans="1:45" ht="15.75" customHeight="1" x14ac:dyDescent="0.25">
      <c r="A140" s="161"/>
      <c r="B140" s="100"/>
      <c r="C140" s="100"/>
      <c r="D140" s="102"/>
      <c r="E140" s="102"/>
      <c r="F140" s="102"/>
      <c r="G140" s="102"/>
      <c r="H140" s="102"/>
      <c r="I140" s="102"/>
      <c r="J140" s="102"/>
      <c r="K140" s="102"/>
      <c r="L140" s="102"/>
      <c r="M140" s="102"/>
      <c r="N140" s="102"/>
      <c r="O140" s="102"/>
      <c r="P140" s="102"/>
      <c r="Q140" s="102"/>
      <c r="R140" s="102"/>
      <c r="S140" s="102"/>
      <c r="T140" s="102"/>
      <c r="U140" s="102"/>
      <c r="V140" s="102"/>
      <c r="W140" s="102"/>
      <c r="X140" s="102"/>
      <c r="Y140" s="102"/>
      <c r="Z140" s="102"/>
      <c r="AA140" s="102"/>
      <c r="AB140" s="102"/>
      <c r="AC140" s="102"/>
      <c r="AD140" s="102"/>
      <c r="AE140" s="102"/>
      <c r="AF140" s="102"/>
      <c r="AG140" s="102"/>
      <c r="AH140" s="102"/>
      <c r="AI140" s="102"/>
      <c r="AJ140" s="102"/>
      <c r="AK140" s="102"/>
      <c r="AL140" s="102"/>
      <c r="AM140" s="102"/>
      <c r="AN140" s="102"/>
      <c r="AO140" s="102"/>
      <c r="AP140" s="102"/>
      <c r="AQ140" s="102"/>
      <c r="AR140" s="102"/>
      <c r="AS140" s="102"/>
    </row>
    <row r="141" spans="1:45" ht="15.75" customHeight="1" x14ac:dyDescent="0.25">
      <c r="A141" s="163"/>
      <c r="B141" s="98"/>
      <c r="C141" s="98"/>
    </row>
    <row r="142" spans="1:45" ht="15.75" customHeight="1" x14ac:dyDescent="0.25">
      <c r="A142" s="163"/>
      <c r="B142" s="98"/>
      <c r="C142" s="98"/>
    </row>
    <row r="143" spans="1:45" ht="15.75" customHeight="1" x14ac:dyDescent="0.25">
      <c r="A143" s="163"/>
      <c r="B143" s="98"/>
      <c r="C143" s="98"/>
    </row>
    <row r="144" spans="1:45" ht="15.75" customHeight="1" x14ac:dyDescent="0.25">
      <c r="A144" s="163"/>
      <c r="B144" s="98"/>
      <c r="C144" s="98"/>
    </row>
    <row r="145" spans="1:3" ht="15.75" customHeight="1" x14ac:dyDescent="0.25">
      <c r="A145" s="163"/>
      <c r="B145" s="98"/>
      <c r="C145" s="98"/>
    </row>
    <row r="146" spans="1:3" ht="15.75" customHeight="1" x14ac:dyDescent="0.25">
      <c r="A146" s="163"/>
      <c r="B146" s="98"/>
      <c r="C146" s="98"/>
    </row>
    <row r="147" spans="1:3" ht="15.75" customHeight="1" x14ac:dyDescent="0.25">
      <c r="A147" s="163"/>
      <c r="B147" s="98"/>
      <c r="C147" s="98"/>
    </row>
    <row r="148" spans="1:3" ht="15.75" customHeight="1" x14ac:dyDescent="0.25">
      <c r="A148" s="163"/>
      <c r="B148" s="98"/>
      <c r="C148" s="98"/>
    </row>
    <row r="149" spans="1:3" ht="15.75" customHeight="1" x14ac:dyDescent="0.25">
      <c r="A149" s="163"/>
      <c r="B149" s="98"/>
      <c r="C149" s="98"/>
    </row>
    <row r="150" spans="1:3" ht="15.75" customHeight="1" x14ac:dyDescent="0.25">
      <c r="A150" s="163"/>
      <c r="B150" s="98"/>
      <c r="C150" s="98"/>
    </row>
    <row r="151" spans="1:3" ht="15.75" customHeight="1" x14ac:dyDescent="0.25">
      <c r="A151" s="163"/>
      <c r="B151" s="98"/>
      <c r="C151" s="98"/>
    </row>
    <row r="152" spans="1:3" ht="15.75" customHeight="1" x14ac:dyDescent="0.25">
      <c r="A152" s="163"/>
      <c r="B152" s="98"/>
      <c r="C152" s="98"/>
    </row>
    <row r="153" spans="1:3" ht="15.75" customHeight="1" x14ac:dyDescent="0.25">
      <c r="A153" s="163"/>
      <c r="B153" s="98"/>
      <c r="C153" s="98"/>
    </row>
    <row r="154" spans="1:3" ht="15.75" customHeight="1" x14ac:dyDescent="0.25">
      <c r="A154" s="163"/>
      <c r="B154" s="98"/>
      <c r="C154" s="98"/>
    </row>
    <row r="155" spans="1:3" ht="15.75" customHeight="1" x14ac:dyDescent="0.25">
      <c r="A155" s="163"/>
      <c r="B155" s="98"/>
      <c r="C155" s="98"/>
    </row>
    <row r="156" spans="1:3" ht="15.75" customHeight="1" x14ac:dyDescent="0.25">
      <c r="A156" s="163"/>
      <c r="B156" s="98"/>
      <c r="C156" s="98"/>
    </row>
    <row r="157" spans="1:3" ht="15.75" customHeight="1" x14ac:dyDescent="0.25">
      <c r="A157" s="163"/>
      <c r="B157" s="98"/>
      <c r="C157" s="98"/>
    </row>
    <row r="158" spans="1:3" ht="15.75" customHeight="1" x14ac:dyDescent="0.25">
      <c r="A158" s="163"/>
      <c r="B158" s="98"/>
      <c r="C158" s="98"/>
    </row>
    <row r="159" spans="1:3" ht="15.75" customHeight="1" x14ac:dyDescent="0.25">
      <c r="A159" s="163"/>
      <c r="B159" s="98"/>
      <c r="C159" s="98"/>
    </row>
    <row r="160" spans="1:3" ht="15.75" customHeight="1" x14ac:dyDescent="0.25">
      <c r="A160" s="163"/>
      <c r="B160" s="98"/>
      <c r="C160" s="98"/>
    </row>
    <row r="161" spans="1:3" ht="15.75" customHeight="1" x14ac:dyDescent="0.25">
      <c r="A161" s="163"/>
      <c r="B161" s="98"/>
      <c r="C161" s="98"/>
    </row>
    <row r="162" spans="1:3" ht="15.75" customHeight="1" x14ac:dyDescent="0.25">
      <c r="A162" s="163"/>
      <c r="B162" s="98"/>
      <c r="C162" s="98"/>
    </row>
    <row r="163" spans="1:3" ht="15.75" customHeight="1" x14ac:dyDescent="0.25">
      <c r="A163" s="163"/>
      <c r="B163" s="98"/>
      <c r="C163" s="98"/>
    </row>
    <row r="164" spans="1:3" ht="15.75" customHeight="1" x14ac:dyDescent="0.25">
      <c r="A164" s="163"/>
      <c r="B164" s="98"/>
      <c r="C164" s="98"/>
    </row>
    <row r="165" spans="1:3" ht="15.75" customHeight="1" x14ac:dyDescent="0.25">
      <c r="A165" s="163"/>
      <c r="B165" s="98"/>
      <c r="C165" s="98"/>
    </row>
    <row r="166" spans="1:3" ht="15.75" customHeight="1" x14ac:dyDescent="0.25">
      <c r="A166" s="163"/>
      <c r="B166" s="98"/>
      <c r="C166" s="98"/>
    </row>
    <row r="167" spans="1:3" ht="15.75" customHeight="1" x14ac:dyDescent="0.25">
      <c r="A167" s="163"/>
      <c r="B167" s="98"/>
      <c r="C167" s="98"/>
    </row>
    <row r="168" spans="1:3" ht="15.75" customHeight="1" x14ac:dyDescent="0.25">
      <c r="A168" s="163"/>
      <c r="B168" s="98"/>
      <c r="C168" s="98"/>
    </row>
    <row r="169" spans="1:3" ht="15.75" customHeight="1" x14ac:dyDescent="0.25">
      <c r="A169" s="163"/>
      <c r="B169" s="98"/>
      <c r="C169" s="98"/>
    </row>
    <row r="170" spans="1:3" ht="15.75" customHeight="1" x14ac:dyDescent="0.25">
      <c r="A170" s="163"/>
      <c r="B170" s="98"/>
      <c r="C170" s="98"/>
    </row>
    <row r="171" spans="1:3" ht="15.75" customHeight="1" x14ac:dyDescent="0.25">
      <c r="A171" s="163"/>
      <c r="B171" s="98"/>
      <c r="C171" s="98"/>
    </row>
    <row r="172" spans="1:3" ht="15.75" customHeight="1" x14ac:dyDescent="0.25">
      <c r="A172" s="163"/>
      <c r="B172" s="98"/>
      <c r="C172" s="98"/>
    </row>
    <row r="173" spans="1:3" x14ac:dyDescent="0.25">
      <c r="A173" s="163"/>
      <c r="B173" s="98"/>
      <c r="C173" s="98"/>
    </row>
    <row r="174" spans="1:3" x14ac:dyDescent="0.25">
      <c r="A174" s="163"/>
      <c r="B174" s="98"/>
      <c r="C174" s="98"/>
    </row>
    <row r="175" spans="1:3" x14ac:dyDescent="0.25">
      <c r="A175" s="163"/>
      <c r="B175" s="98"/>
      <c r="C175" s="98"/>
    </row>
    <row r="176" spans="1:3" x14ac:dyDescent="0.25">
      <c r="A176" s="163"/>
      <c r="B176" s="98"/>
      <c r="C176" s="98"/>
    </row>
    <row r="177" spans="1:3" x14ac:dyDescent="0.25">
      <c r="A177" s="163"/>
      <c r="B177" s="98"/>
      <c r="C177" s="98"/>
    </row>
    <row r="178" spans="1:3" x14ac:dyDescent="0.25">
      <c r="A178" s="163"/>
      <c r="B178" s="98"/>
      <c r="C178" s="98"/>
    </row>
    <row r="179" spans="1:3" x14ac:dyDescent="0.25">
      <c r="A179" s="163"/>
      <c r="B179" s="98"/>
      <c r="C179" s="98"/>
    </row>
    <row r="180" spans="1:3" x14ac:dyDescent="0.25">
      <c r="A180" s="163"/>
      <c r="B180" s="98"/>
      <c r="C180" s="98"/>
    </row>
    <row r="181" spans="1:3" x14ac:dyDescent="0.25">
      <c r="A181" s="163"/>
      <c r="B181" s="98"/>
      <c r="C181" s="98"/>
    </row>
    <row r="182" spans="1:3" x14ac:dyDescent="0.25">
      <c r="A182" s="163"/>
      <c r="B182" s="98"/>
      <c r="C182" s="98"/>
    </row>
    <row r="183" spans="1:3" x14ac:dyDescent="0.25">
      <c r="A183" s="163"/>
      <c r="B183" s="98"/>
      <c r="C183" s="98"/>
    </row>
    <row r="184" spans="1:3" x14ac:dyDescent="0.25">
      <c r="A184" s="163"/>
      <c r="B184" s="98"/>
      <c r="C184" s="98"/>
    </row>
    <row r="185" spans="1:3" x14ac:dyDescent="0.25">
      <c r="A185" s="163"/>
      <c r="B185" s="98"/>
      <c r="C185" s="98"/>
    </row>
    <row r="186" spans="1:3" x14ac:dyDescent="0.25">
      <c r="A186" s="163"/>
      <c r="B186" s="98"/>
      <c r="C186" s="98"/>
    </row>
    <row r="187" spans="1:3" x14ac:dyDescent="0.25">
      <c r="A187" s="163"/>
      <c r="B187" s="98"/>
      <c r="C187" s="98"/>
    </row>
    <row r="188" spans="1:3" x14ac:dyDescent="0.25">
      <c r="A188" s="163"/>
      <c r="B188" s="98"/>
      <c r="C188" s="98"/>
    </row>
    <row r="189" spans="1:3" x14ac:dyDescent="0.25">
      <c r="A189" s="163"/>
      <c r="B189" s="98"/>
      <c r="C189" s="98"/>
    </row>
    <row r="190" spans="1:3" x14ac:dyDescent="0.25">
      <c r="A190" s="163"/>
      <c r="B190" s="98"/>
      <c r="C190" s="98"/>
    </row>
    <row r="191" spans="1:3" x14ac:dyDescent="0.25">
      <c r="A191" s="163"/>
      <c r="B191" s="98"/>
      <c r="C191" s="98"/>
    </row>
    <row r="192" spans="1:3" x14ac:dyDescent="0.25">
      <c r="A192" s="163"/>
      <c r="B192" s="98"/>
      <c r="C192" s="98"/>
    </row>
    <row r="193" spans="1:3" x14ac:dyDescent="0.25">
      <c r="A193" s="163"/>
      <c r="B193" s="98"/>
      <c r="C193" s="98"/>
    </row>
    <row r="194" spans="1:3" x14ac:dyDescent="0.25">
      <c r="A194" s="163"/>
      <c r="B194" s="98"/>
      <c r="C194" s="98"/>
    </row>
    <row r="195" spans="1:3" x14ac:dyDescent="0.25">
      <c r="A195" s="163"/>
      <c r="B195" s="98"/>
      <c r="C195" s="98"/>
    </row>
    <row r="196" spans="1:3" x14ac:dyDescent="0.25">
      <c r="A196" s="163"/>
      <c r="B196" s="98"/>
      <c r="C196" s="98"/>
    </row>
    <row r="197" spans="1:3" x14ac:dyDescent="0.25">
      <c r="A197" s="163"/>
      <c r="B197" s="98"/>
      <c r="C197" s="98"/>
    </row>
    <row r="198" spans="1:3" x14ac:dyDescent="0.25">
      <c r="A198" s="163"/>
      <c r="B198" s="98"/>
      <c r="C198" s="98"/>
    </row>
    <row r="199" spans="1:3" x14ac:dyDescent="0.25">
      <c r="A199" s="163"/>
      <c r="B199" s="98"/>
      <c r="C199" s="98"/>
    </row>
    <row r="200" spans="1:3" x14ac:dyDescent="0.25">
      <c r="A200" s="163"/>
      <c r="B200" s="98"/>
      <c r="C200" s="98"/>
    </row>
    <row r="201" spans="1:3" x14ac:dyDescent="0.25">
      <c r="A201" s="163"/>
      <c r="B201" s="98"/>
      <c r="C201" s="98"/>
    </row>
    <row r="202" spans="1:3" x14ac:dyDescent="0.25">
      <c r="A202" s="163"/>
      <c r="B202" s="98"/>
      <c r="C202" s="98"/>
    </row>
    <row r="203" spans="1:3" x14ac:dyDescent="0.25">
      <c r="A203" s="163"/>
      <c r="B203" s="98"/>
      <c r="C203" s="98"/>
    </row>
    <row r="204" spans="1:3" x14ac:dyDescent="0.25">
      <c r="A204" s="163"/>
      <c r="B204" s="98"/>
      <c r="C204" s="98"/>
    </row>
    <row r="205" spans="1:3" x14ac:dyDescent="0.25">
      <c r="A205" s="163"/>
      <c r="B205" s="98"/>
      <c r="C205" s="98"/>
    </row>
    <row r="206" spans="1:3" x14ac:dyDescent="0.25">
      <c r="A206" s="163"/>
      <c r="B206" s="98"/>
      <c r="C206" s="98"/>
    </row>
    <row r="207" spans="1:3" x14ac:dyDescent="0.25">
      <c r="A207" s="163"/>
      <c r="B207" s="98"/>
      <c r="C207" s="98"/>
    </row>
    <row r="208" spans="1:3" x14ac:dyDescent="0.25">
      <c r="A208" s="163"/>
      <c r="B208" s="98"/>
      <c r="C208" s="98"/>
    </row>
    <row r="209" spans="1:3" x14ac:dyDescent="0.25">
      <c r="A209" s="163"/>
      <c r="B209" s="98"/>
      <c r="C209" s="98"/>
    </row>
    <row r="210" spans="1:3" x14ac:dyDescent="0.25">
      <c r="A210" s="163"/>
      <c r="B210" s="98"/>
      <c r="C210" s="98"/>
    </row>
    <row r="211" spans="1:3" x14ac:dyDescent="0.25">
      <c r="A211" s="163"/>
      <c r="B211" s="98"/>
      <c r="C211" s="98"/>
    </row>
    <row r="212" spans="1:3" x14ac:dyDescent="0.25">
      <c r="A212" s="163"/>
      <c r="B212" s="98"/>
      <c r="C212" s="98"/>
    </row>
    <row r="213" spans="1:3" x14ac:dyDescent="0.25">
      <c r="A213" s="163"/>
      <c r="B213" s="98"/>
      <c r="C213" s="98"/>
    </row>
    <row r="214" spans="1:3" x14ac:dyDescent="0.25">
      <c r="A214" s="163"/>
      <c r="B214" s="98"/>
      <c r="C214" s="98"/>
    </row>
    <row r="215" spans="1:3" x14ac:dyDescent="0.25">
      <c r="A215" s="163"/>
      <c r="B215" s="98"/>
      <c r="C215" s="98"/>
    </row>
    <row r="216" spans="1:3" x14ac:dyDescent="0.25">
      <c r="A216" s="163"/>
      <c r="B216" s="98"/>
      <c r="C216" s="98"/>
    </row>
    <row r="217" spans="1:3" x14ac:dyDescent="0.25">
      <c r="A217" s="163"/>
      <c r="B217" s="98"/>
      <c r="C217" s="98"/>
    </row>
    <row r="218" spans="1:3" x14ac:dyDescent="0.25">
      <c r="A218" s="163"/>
      <c r="B218" s="98"/>
      <c r="C218" s="98"/>
    </row>
    <row r="219" spans="1:3" x14ac:dyDescent="0.25">
      <c r="A219" s="163"/>
      <c r="B219" s="98"/>
      <c r="C219" s="98"/>
    </row>
    <row r="220" spans="1:3" x14ac:dyDescent="0.25">
      <c r="A220" s="163"/>
      <c r="B220" s="98"/>
      <c r="C220" s="98"/>
    </row>
    <row r="221" spans="1:3" x14ac:dyDescent="0.25">
      <c r="A221" s="163"/>
      <c r="B221" s="98"/>
      <c r="C221" s="98"/>
    </row>
    <row r="222" spans="1:3" x14ac:dyDescent="0.25">
      <c r="A222" s="163"/>
      <c r="B222" s="98"/>
      <c r="C222" s="98"/>
    </row>
    <row r="223" spans="1:3" x14ac:dyDescent="0.25">
      <c r="A223" s="163"/>
      <c r="B223" s="98"/>
      <c r="C223" s="98"/>
    </row>
    <row r="224" spans="1:3" x14ac:dyDescent="0.25">
      <c r="A224" s="163"/>
      <c r="B224" s="98"/>
      <c r="C224" s="98"/>
    </row>
    <row r="225" spans="1:3" x14ac:dyDescent="0.25">
      <c r="A225" s="163"/>
      <c r="B225" s="98"/>
      <c r="C225" s="98"/>
    </row>
    <row r="226" spans="1:3" x14ac:dyDescent="0.25">
      <c r="A226" s="163"/>
      <c r="B226" s="98"/>
      <c r="C226" s="98"/>
    </row>
    <row r="227" spans="1:3" x14ac:dyDescent="0.25">
      <c r="A227" s="163"/>
      <c r="B227" s="98"/>
      <c r="C227" s="98"/>
    </row>
    <row r="228" spans="1:3" x14ac:dyDescent="0.25">
      <c r="A228" s="163"/>
      <c r="B228" s="98"/>
      <c r="C228" s="98"/>
    </row>
    <row r="229" spans="1:3" x14ac:dyDescent="0.25">
      <c r="A229" s="163"/>
      <c r="B229" s="98"/>
      <c r="C229" s="98"/>
    </row>
    <row r="230" spans="1:3" x14ac:dyDescent="0.25">
      <c r="A230" s="163"/>
      <c r="B230" s="98"/>
      <c r="C230" s="98"/>
    </row>
    <row r="231" spans="1:3" x14ac:dyDescent="0.25">
      <c r="A231" s="163"/>
      <c r="B231" s="98"/>
      <c r="C231" s="98"/>
    </row>
    <row r="232" spans="1:3" x14ac:dyDescent="0.25">
      <c r="A232" s="163"/>
      <c r="B232" s="98"/>
      <c r="C232" s="98"/>
    </row>
    <row r="233" spans="1:3" x14ac:dyDescent="0.25">
      <c r="A233" s="163"/>
      <c r="B233" s="98"/>
      <c r="C233" s="98"/>
    </row>
    <row r="234" spans="1:3" x14ac:dyDescent="0.25">
      <c r="A234" s="163"/>
      <c r="B234" s="98"/>
      <c r="C234" s="98"/>
    </row>
    <row r="235" spans="1:3" x14ac:dyDescent="0.25">
      <c r="A235" s="163"/>
      <c r="B235" s="98"/>
      <c r="C235" s="98"/>
    </row>
    <row r="236" spans="1:3" x14ac:dyDescent="0.25">
      <c r="A236" s="163"/>
      <c r="B236" s="98"/>
      <c r="C236" s="98"/>
    </row>
    <row r="237" spans="1:3" x14ac:dyDescent="0.25">
      <c r="A237" s="163"/>
      <c r="B237" s="98"/>
      <c r="C237" s="98"/>
    </row>
  </sheetData>
  <sheetProtection selectLockedCells="1"/>
  <protectedRanges>
    <protectedRange sqref="C53" name="Tartomány4"/>
    <protectedRange sqref="C65:C66" name="Tartomány4_1"/>
  </protectedRanges>
  <mergeCells count="55">
    <mergeCell ref="D48:AA48"/>
    <mergeCell ref="AB48:AM48"/>
    <mergeCell ref="AN48:AS48"/>
    <mergeCell ref="A52:AA52"/>
    <mergeCell ref="A53:AA53"/>
    <mergeCell ref="AP8:AQ8"/>
    <mergeCell ref="AR8:AR9"/>
    <mergeCell ref="AS8:AS9"/>
    <mergeCell ref="D42:AA42"/>
    <mergeCell ref="AB42:AM42"/>
    <mergeCell ref="AN42:AS42"/>
    <mergeCell ref="AG8:AG9"/>
    <mergeCell ref="AH8:AI8"/>
    <mergeCell ref="AJ8:AK8"/>
    <mergeCell ref="AL8:AL9"/>
    <mergeCell ref="AM8:AM9"/>
    <mergeCell ref="AN8:AO8"/>
    <mergeCell ref="X8:Y8"/>
    <mergeCell ref="Z8:Z9"/>
    <mergeCell ref="AA8:AA9"/>
    <mergeCell ref="AB8:AC8"/>
    <mergeCell ref="AN6:AS7"/>
    <mergeCell ref="AT6:AT9"/>
    <mergeCell ref="AU6:AU9"/>
    <mergeCell ref="D7:I7"/>
    <mergeCell ref="J7:O7"/>
    <mergeCell ref="P7:U7"/>
    <mergeCell ref="V7:AA7"/>
    <mergeCell ref="AB7:AG7"/>
    <mergeCell ref="AH7:AM7"/>
    <mergeCell ref="D8:E8"/>
    <mergeCell ref="F8:G8"/>
    <mergeCell ref="H8:H9"/>
    <mergeCell ref="I8:I9"/>
    <mergeCell ref="J8:K8"/>
    <mergeCell ref="L8:M8"/>
    <mergeCell ref="AD8:AE8"/>
    <mergeCell ref="A1:AS1"/>
    <mergeCell ref="A2:AS2"/>
    <mergeCell ref="A3:AS3"/>
    <mergeCell ref="A4:AS4"/>
    <mergeCell ref="A5:AS5"/>
    <mergeCell ref="A6:A9"/>
    <mergeCell ref="B6:B9"/>
    <mergeCell ref="C6:C9"/>
    <mergeCell ref="D6:AA6"/>
    <mergeCell ref="AB6:AM6"/>
    <mergeCell ref="N8:N9"/>
    <mergeCell ref="AF8:AF9"/>
    <mergeCell ref="O8:O9"/>
    <mergeCell ref="P8:Q8"/>
    <mergeCell ref="R8:S8"/>
    <mergeCell ref="T8:T9"/>
    <mergeCell ref="U8:U9"/>
    <mergeCell ref="V8:W8"/>
  </mergeCells>
  <pageMargins left="0.19685039370078741" right="0.19685039370078741" top="0.19685039370078741" bottom="0.19685039370078741" header="0.11811023622047245" footer="0.11811023622047245"/>
  <pageSetup paperSize="8" scale="60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1"/>
  </sheetPr>
  <dimension ref="A1:AU238"/>
  <sheetViews>
    <sheetView zoomScaleNormal="100" workbookViewId="0">
      <pane xSplit="3" ySplit="8" topLeftCell="D36" activePane="bottomRight" state="frozen"/>
      <selection pane="topRight" activeCell="D1" sqref="D1"/>
      <selection pane="bottomLeft" activeCell="A9" sqref="A9"/>
      <selection pane="bottomRight" activeCell="AU22" sqref="AU22"/>
    </sheetView>
  </sheetViews>
  <sheetFormatPr defaultColWidth="10.6640625" defaultRowHeight="15.75" x14ac:dyDescent="0.25"/>
  <cols>
    <col min="1" max="1" width="17.1640625" style="164" customWidth="1"/>
    <col min="2" max="2" width="7.1640625" style="99" customWidth="1"/>
    <col min="3" max="3" width="60.33203125" style="99" customWidth="1"/>
    <col min="4" max="4" width="5.5" style="99" customWidth="1"/>
    <col min="5" max="5" width="6.83203125" style="99" customWidth="1"/>
    <col min="6" max="6" width="5.5" style="99" customWidth="1"/>
    <col min="7" max="7" width="6.83203125" style="99" customWidth="1"/>
    <col min="8" max="8" width="5.5" style="99" customWidth="1"/>
    <col min="9" max="9" width="5.6640625" style="99" bestFit="1" customWidth="1"/>
    <col min="10" max="10" width="5.5" style="99" customWidth="1"/>
    <col min="11" max="11" width="6.83203125" style="99" customWidth="1"/>
    <col min="12" max="12" width="5.5" style="99" customWidth="1"/>
    <col min="13" max="13" width="6.83203125" style="99" customWidth="1"/>
    <col min="14" max="14" width="5.5" style="99" customWidth="1"/>
    <col min="15" max="15" width="5.6640625" style="99" bestFit="1" customWidth="1"/>
    <col min="16" max="16" width="5.5" style="99" bestFit="1" customWidth="1"/>
    <col min="17" max="17" width="6.83203125" style="99" customWidth="1"/>
    <col min="18" max="18" width="5.5" style="99" bestFit="1" customWidth="1"/>
    <col min="19" max="19" width="6.83203125" style="99" customWidth="1"/>
    <col min="20" max="20" width="5.5" style="99" customWidth="1"/>
    <col min="21" max="21" width="5.6640625" style="99" bestFit="1" customWidth="1"/>
    <col min="22" max="22" width="5.5" style="99" bestFit="1" customWidth="1"/>
    <col min="23" max="23" width="6.83203125" style="99" customWidth="1"/>
    <col min="24" max="24" width="5.5" style="99" bestFit="1" customWidth="1"/>
    <col min="25" max="25" width="6.83203125" style="99" customWidth="1"/>
    <col min="26" max="26" width="5.5" style="99" customWidth="1"/>
    <col min="27" max="27" width="5.6640625" style="99" bestFit="1" customWidth="1"/>
    <col min="28" max="28" width="5.5" style="99" customWidth="1"/>
    <col min="29" max="29" width="6.83203125" style="99" customWidth="1"/>
    <col min="30" max="30" width="5.5" style="99" customWidth="1"/>
    <col min="31" max="31" width="6.83203125" style="99" customWidth="1"/>
    <col min="32" max="32" width="5.5" style="99" customWidth="1"/>
    <col min="33" max="33" width="5.6640625" style="99" bestFit="1" customWidth="1"/>
    <col min="34" max="34" width="5.5" style="99" customWidth="1"/>
    <col min="35" max="35" width="6.83203125" style="99" customWidth="1"/>
    <col min="36" max="36" width="5.5" style="99" customWidth="1"/>
    <col min="37" max="37" width="6.83203125" style="99" customWidth="1"/>
    <col min="38" max="38" width="5.5" style="99" customWidth="1"/>
    <col min="39" max="39" width="7.6640625" style="99" customWidth="1"/>
    <col min="40" max="40" width="6.83203125" style="99" bestFit="1" customWidth="1"/>
    <col min="41" max="41" width="7.5" style="99" customWidth="1"/>
    <col min="42" max="42" width="6.83203125" style="99" bestFit="1" customWidth="1"/>
    <col min="43" max="43" width="7.1640625" style="99" customWidth="1"/>
    <col min="44" max="44" width="6.83203125" style="99" bestFit="1" customWidth="1"/>
    <col min="45" max="45" width="9" style="99" customWidth="1"/>
    <col min="46" max="46" width="36.5" style="99" customWidth="1"/>
    <col min="47" max="47" width="39" style="99" customWidth="1"/>
    <col min="48" max="16384" width="10.6640625" style="99"/>
  </cols>
  <sheetData>
    <row r="1" spans="1:47" ht="21.95" customHeight="1" x14ac:dyDescent="0.2">
      <c r="A1" s="553" t="s">
        <v>0</v>
      </c>
      <c r="B1" s="553"/>
      <c r="C1" s="553"/>
      <c r="D1" s="553"/>
      <c r="E1" s="553"/>
      <c r="F1" s="553"/>
      <c r="G1" s="553"/>
      <c r="H1" s="553"/>
      <c r="I1" s="553"/>
      <c r="J1" s="553"/>
      <c r="K1" s="553"/>
      <c r="L1" s="553"/>
      <c r="M1" s="553"/>
      <c r="N1" s="553"/>
      <c r="O1" s="553"/>
      <c r="P1" s="553"/>
      <c r="Q1" s="553"/>
      <c r="R1" s="553"/>
      <c r="S1" s="553"/>
      <c r="T1" s="553"/>
      <c r="U1" s="553"/>
      <c r="V1" s="553"/>
      <c r="W1" s="553"/>
      <c r="X1" s="553"/>
      <c r="Y1" s="553"/>
      <c r="Z1" s="553"/>
      <c r="AA1" s="553"/>
      <c r="AB1" s="553"/>
      <c r="AC1" s="553"/>
      <c r="AD1" s="553"/>
      <c r="AE1" s="553"/>
      <c r="AF1" s="553"/>
      <c r="AG1" s="553"/>
      <c r="AH1" s="553"/>
      <c r="AI1" s="553"/>
      <c r="AJ1" s="553"/>
      <c r="AK1" s="553"/>
      <c r="AL1" s="553"/>
      <c r="AM1" s="553"/>
      <c r="AN1" s="553"/>
      <c r="AO1" s="553"/>
      <c r="AP1" s="553"/>
      <c r="AQ1" s="553"/>
      <c r="AR1" s="553"/>
      <c r="AS1" s="553"/>
    </row>
    <row r="2" spans="1:47" ht="21.95" customHeight="1" x14ac:dyDescent="0.2">
      <c r="A2" s="523" t="s">
        <v>64</v>
      </c>
      <c r="B2" s="523"/>
      <c r="C2" s="523"/>
      <c r="D2" s="523"/>
      <c r="E2" s="523"/>
      <c r="F2" s="523"/>
      <c r="G2" s="523"/>
      <c r="H2" s="523"/>
      <c r="I2" s="523"/>
      <c r="J2" s="523"/>
      <c r="K2" s="523"/>
      <c r="L2" s="523"/>
      <c r="M2" s="523"/>
      <c r="N2" s="523"/>
      <c r="O2" s="523"/>
      <c r="P2" s="523"/>
      <c r="Q2" s="523"/>
      <c r="R2" s="523"/>
      <c r="S2" s="523"/>
      <c r="T2" s="523"/>
      <c r="U2" s="523"/>
      <c r="V2" s="523"/>
      <c r="W2" s="523"/>
      <c r="X2" s="523"/>
      <c r="Y2" s="523"/>
      <c r="Z2" s="523"/>
      <c r="AA2" s="523"/>
      <c r="AB2" s="523"/>
      <c r="AC2" s="523"/>
      <c r="AD2" s="523"/>
      <c r="AE2" s="523"/>
      <c r="AF2" s="523"/>
      <c r="AG2" s="523"/>
      <c r="AH2" s="523"/>
      <c r="AI2" s="523"/>
      <c r="AJ2" s="523"/>
      <c r="AK2" s="523"/>
      <c r="AL2" s="523"/>
      <c r="AM2" s="523"/>
      <c r="AN2" s="523"/>
      <c r="AO2" s="523"/>
      <c r="AP2" s="523"/>
      <c r="AQ2" s="523"/>
      <c r="AR2" s="523"/>
      <c r="AS2" s="523"/>
    </row>
    <row r="3" spans="1:47" ht="23.25" x14ac:dyDescent="0.2">
      <c r="A3" s="554" t="s">
        <v>207</v>
      </c>
      <c r="B3" s="554"/>
      <c r="C3" s="554"/>
      <c r="D3" s="554"/>
      <c r="E3" s="554"/>
      <c r="F3" s="554"/>
      <c r="G3" s="554"/>
      <c r="H3" s="554"/>
      <c r="I3" s="554"/>
      <c r="J3" s="554"/>
      <c r="K3" s="554"/>
      <c r="L3" s="554"/>
      <c r="M3" s="554"/>
      <c r="N3" s="554"/>
      <c r="O3" s="554"/>
      <c r="P3" s="554"/>
      <c r="Q3" s="554"/>
      <c r="R3" s="554"/>
      <c r="S3" s="554"/>
      <c r="T3" s="554"/>
      <c r="U3" s="554"/>
      <c r="V3" s="554"/>
      <c r="W3" s="554"/>
      <c r="X3" s="554"/>
      <c r="Y3" s="554"/>
      <c r="Z3" s="554"/>
      <c r="AA3" s="554"/>
      <c r="AB3" s="554"/>
      <c r="AC3" s="554"/>
      <c r="AD3" s="554"/>
      <c r="AE3" s="554"/>
      <c r="AF3" s="554"/>
      <c r="AG3" s="554"/>
      <c r="AH3" s="554"/>
      <c r="AI3" s="554"/>
      <c r="AJ3" s="554"/>
      <c r="AK3" s="554"/>
      <c r="AL3" s="554"/>
      <c r="AM3" s="554"/>
      <c r="AN3" s="554"/>
      <c r="AO3" s="554"/>
      <c r="AP3" s="554"/>
      <c r="AQ3" s="554"/>
      <c r="AR3" s="554"/>
      <c r="AS3" s="554"/>
    </row>
    <row r="4" spans="1:47" s="101" customFormat="1" ht="23.25" x14ac:dyDescent="0.2">
      <c r="A4" s="523" t="s">
        <v>368</v>
      </c>
      <c r="B4" s="523"/>
      <c r="C4" s="523"/>
      <c r="D4" s="523"/>
      <c r="E4" s="523"/>
      <c r="F4" s="523"/>
      <c r="G4" s="523"/>
      <c r="H4" s="523"/>
      <c r="I4" s="523"/>
      <c r="J4" s="523"/>
      <c r="K4" s="523"/>
      <c r="L4" s="523"/>
      <c r="M4" s="523"/>
      <c r="N4" s="523"/>
      <c r="O4" s="523"/>
      <c r="P4" s="523"/>
      <c r="Q4" s="523"/>
      <c r="R4" s="523"/>
      <c r="S4" s="523"/>
      <c r="T4" s="523"/>
      <c r="U4" s="523"/>
      <c r="V4" s="523"/>
      <c r="W4" s="523"/>
      <c r="X4" s="523"/>
      <c r="Y4" s="523"/>
      <c r="Z4" s="523"/>
      <c r="AA4" s="523"/>
      <c r="AB4" s="523"/>
      <c r="AC4" s="523"/>
      <c r="AD4" s="523"/>
      <c r="AE4" s="523"/>
      <c r="AF4" s="523"/>
      <c r="AG4" s="523"/>
      <c r="AH4" s="523"/>
      <c r="AI4" s="523"/>
      <c r="AJ4" s="523"/>
      <c r="AK4" s="523"/>
      <c r="AL4" s="523"/>
      <c r="AM4" s="523"/>
      <c r="AN4" s="523"/>
      <c r="AO4" s="523"/>
      <c r="AP4" s="523"/>
      <c r="AQ4" s="523"/>
      <c r="AR4" s="523"/>
      <c r="AS4" s="523"/>
    </row>
    <row r="5" spans="1:47" ht="24" customHeight="1" thickBot="1" x14ac:dyDescent="0.25">
      <c r="A5" s="522" t="s">
        <v>65</v>
      </c>
      <c r="B5" s="522"/>
      <c r="C5" s="522"/>
      <c r="D5" s="522"/>
      <c r="E5" s="522"/>
      <c r="F5" s="522"/>
      <c r="G5" s="522"/>
      <c r="H5" s="522"/>
      <c r="I5" s="522"/>
      <c r="J5" s="522"/>
      <c r="K5" s="522"/>
      <c r="L5" s="522"/>
      <c r="M5" s="522"/>
      <c r="N5" s="522"/>
      <c r="O5" s="522"/>
      <c r="P5" s="522"/>
      <c r="Q5" s="522"/>
      <c r="R5" s="522"/>
      <c r="S5" s="522"/>
      <c r="T5" s="522"/>
      <c r="U5" s="522"/>
      <c r="V5" s="522"/>
      <c r="W5" s="522"/>
      <c r="X5" s="522"/>
      <c r="Y5" s="522"/>
      <c r="Z5" s="522"/>
      <c r="AA5" s="522"/>
      <c r="AB5" s="522"/>
      <c r="AC5" s="522"/>
      <c r="AD5" s="522"/>
      <c r="AE5" s="522"/>
      <c r="AF5" s="522"/>
      <c r="AG5" s="522"/>
      <c r="AH5" s="522"/>
      <c r="AI5" s="522"/>
      <c r="AJ5" s="522"/>
      <c r="AK5" s="522"/>
      <c r="AL5" s="522"/>
      <c r="AM5" s="522"/>
      <c r="AN5" s="522"/>
      <c r="AO5" s="522"/>
      <c r="AP5" s="522"/>
      <c r="AQ5" s="522"/>
      <c r="AR5" s="522"/>
      <c r="AS5" s="522"/>
    </row>
    <row r="6" spans="1:47" ht="15.75" customHeight="1" thickTop="1" thickBot="1" x14ac:dyDescent="0.25">
      <c r="A6" s="532" t="s">
        <v>1</v>
      </c>
      <c r="B6" s="535" t="s">
        <v>2</v>
      </c>
      <c r="C6" s="538" t="s">
        <v>3</v>
      </c>
      <c r="D6" s="541" t="s">
        <v>4</v>
      </c>
      <c r="E6" s="542"/>
      <c r="F6" s="542"/>
      <c r="G6" s="542"/>
      <c r="H6" s="542"/>
      <c r="I6" s="542"/>
      <c r="J6" s="542"/>
      <c r="K6" s="542"/>
      <c r="L6" s="542"/>
      <c r="M6" s="542"/>
      <c r="N6" s="542"/>
      <c r="O6" s="542"/>
      <c r="P6" s="542"/>
      <c r="Q6" s="542"/>
      <c r="R6" s="542"/>
      <c r="S6" s="542"/>
      <c r="T6" s="542"/>
      <c r="U6" s="542"/>
      <c r="V6" s="542"/>
      <c r="W6" s="542"/>
      <c r="X6" s="542"/>
      <c r="Y6" s="542"/>
      <c r="Z6" s="542"/>
      <c r="AA6" s="542"/>
      <c r="AB6" s="541" t="s">
        <v>4</v>
      </c>
      <c r="AC6" s="542"/>
      <c r="AD6" s="542"/>
      <c r="AE6" s="542"/>
      <c r="AF6" s="542"/>
      <c r="AG6" s="542"/>
      <c r="AH6" s="542"/>
      <c r="AI6" s="542"/>
      <c r="AJ6" s="542"/>
      <c r="AK6" s="542"/>
      <c r="AL6" s="542"/>
      <c r="AM6" s="542"/>
      <c r="AN6" s="555" t="s">
        <v>5</v>
      </c>
      <c r="AO6" s="556"/>
      <c r="AP6" s="556"/>
      <c r="AQ6" s="556"/>
      <c r="AR6" s="556"/>
      <c r="AS6" s="557"/>
      <c r="AT6" s="480" t="s">
        <v>47</v>
      </c>
      <c r="AU6" s="482" t="s">
        <v>48</v>
      </c>
    </row>
    <row r="7" spans="1:47" ht="15.75" customHeight="1" x14ac:dyDescent="0.2">
      <c r="A7" s="533"/>
      <c r="B7" s="536"/>
      <c r="C7" s="539"/>
      <c r="D7" s="561" t="s">
        <v>6</v>
      </c>
      <c r="E7" s="562"/>
      <c r="F7" s="562"/>
      <c r="G7" s="562"/>
      <c r="H7" s="562"/>
      <c r="I7" s="563"/>
      <c r="J7" s="564" t="s">
        <v>7</v>
      </c>
      <c r="K7" s="562"/>
      <c r="L7" s="562"/>
      <c r="M7" s="562"/>
      <c r="N7" s="562"/>
      <c r="O7" s="565"/>
      <c r="P7" s="561" t="s">
        <v>8</v>
      </c>
      <c r="Q7" s="562"/>
      <c r="R7" s="562"/>
      <c r="S7" s="562"/>
      <c r="T7" s="562"/>
      <c r="U7" s="563"/>
      <c r="V7" s="564" t="s">
        <v>9</v>
      </c>
      <c r="W7" s="562"/>
      <c r="X7" s="562"/>
      <c r="Y7" s="562"/>
      <c r="Z7" s="562"/>
      <c r="AA7" s="563"/>
      <c r="AB7" s="561" t="s">
        <v>10</v>
      </c>
      <c r="AC7" s="562"/>
      <c r="AD7" s="562"/>
      <c r="AE7" s="562"/>
      <c r="AF7" s="562"/>
      <c r="AG7" s="563"/>
      <c r="AH7" s="564" t="s">
        <v>11</v>
      </c>
      <c r="AI7" s="562"/>
      <c r="AJ7" s="562"/>
      <c r="AK7" s="562"/>
      <c r="AL7" s="562"/>
      <c r="AM7" s="565"/>
      <c r="AN7" s="558"/>
      <c r="AO7" s="559"/>
      <c r="AP7" s="559"/>
      <c r="AQ7" s="559"/>
      <c r="AR7" s="559"/>
      <c r="AS7" s="560"/>
      <c r="AT7" s="481"/>
      <c r="AU7" s="483"/>
    </row>
    <row r="8" spans="1:47" ht="15.75" customHeight="1" x14ac:dyDescent="0.2">
      <c r="A8" s="533"/>
      <c r="B8" s="536"/>
      <c r="C8" s="539"/>
      <c r="D8" s="547" t="s">
        <v>12</v>
      </c>
      <c r="E8" s="548"/>
      <c r="F8" s="549" t="s">
        <v>13</v>
      </c>
      <c r="G8" s="548"/>
      <c r="H8" s="543" t="s">
        <v>14</v>
      </c>
      <c r="I8" s="550" t="s">
        <v>36</v>
      </c>
      <c r="J8" s="552" t="s">
        <v>12</v>
      </c>
      <c r="K8" s="548"/>
      <c r="L8" s="549" t="s">
        <v>13</v>
      </c>
      <c r="M8" s="548"/>
      <c r="N8" s="543" t="s">
        <v>14</v>
      </c>
      <c r="O8" s="545" t="s">
        <v>36</v>
      </c>
      <c r="P8" s="547" t="s">
        <v>12</v>
      </c>
      <c r="Q8" s="548"/>
      <c r="R8" s="549" t="s">
        <v>13</v>
      </c>
      <c r="S8" s="548"/>
      <c r="T8" s="543" t="s">
        <v>14</v>
      </c>
      <c r="U8" s="550" t="s">
        <v>36</v>
      </c>
      <c r="V8" s="552" t="s">
        <v>12</v>
      </c>
      <c r="W8" s="548"/>
      <c r="X8" s="549" t="s">
        <v>13</v>
      </c>
      <c r="Y8" s="548"/>
      <c r="Z8" s="543" t="s">
        <v>14</v>
      </c>
      <c r="AA8" s="573" t="s">
        <v>36</v>
      </c>
      <c r="AB8" s="547" t="s">
        <v>12</v>
      </c>
      <c r="AC8" s="548"/>
      <c r="AD8" s="549" t="s">
        <v>13</v>
      </c>
      <c r="AE8" s="548"/>
      <c r="AF8" s="543" t="s">
        <v>14</v>
      </c>
      <c r="AG8" s="550" t="s">
        <v>36</v>
      </c>
      <c r="AH8" s="552" t="s">
        <v>12</v>
      </c>
      <c r="AI8" s="548"/>
      <c r="AJ8" s="549" t="s">
        <v>13</v>
      </c>
      <c r="AK8" s="548"/>
      <c r="AL8" s="543" t="s">
        <v>14</v>
      </c>
      <c r="AM8" s="573" t="s">
        <v>36</v>
      </c>
      <c r="AN8" s="552" t="s">
        <v>12</v>
      </c>
      <c r="AO8" s="548"/>
      <c r="AP8" s="549" t="s">
        <v>13</v>
      </c>
      <c r="AQ8" s="548"/>
      <c r="AR8" s="543" t="s">
        <v>14</v>
      </c>
      <c r="AS8" s="566" t="s">
        <v>43</v>
      </c>
      <c r="AT8" s="481"/>
      <c r="AU8" s="483"/>
    </row>
    <row r="9" spans="1:47" ht="80.099999999999994" customHeight="1" thickBot="1" x14ac:dyDescent="0.25">
      <c r="A9" s="534"/>
      <c r="B9" s="537"/>
      <c r="C9" s="540"/>
      <c r="D9" s="103" t="s">
        <v>37</v>
      </c>
      <c r="E9" s="104" t="s">
        <v>38</v>
      </c>
      <c r="F9" s="105" t="s">
        <v>37</v>
      </c>
      <c r="G9" s="104" t="s">
        <v>38</v>
      </c>
      <c r="H9" s="544"/>
      <c r="I9" s="551"/>
      <c r="J9" s="106" t="s">
        <v>37</v>
      </c>
      <c r="K9" s="104" t="s">
        <v>38</v>
      </c>
      <c r="L9" s="105" t="s">
        <v>37</v>
      </c>
      <c r="M9" s="104" t="s">
        <v>38</v>
      </c>
      <c r="N9" s="544"/>
      <c r="O9" s="546"/>
      <c r="P9" s="103" t="s">
        <v>37</v>
      </c>
      <c r="Q9" s="104" t="s">
        <v>38</v>
      </c>
      <c r="R9" s="105" t="s">
        <v>37</v>
      </c>
      <c r="S9" s="104" t="s">
        <v>38</v>
      </c>
      <c r="T9" s="544"/>
      <c r="U9" s="551"/>
      <c r="V9" s="106" t="s">
        <v>37</v>
      </c>
      <c r="W9" s="104" t="s">
        <v>38</v>
      </c>
      <c r="X9" s="105" t="s">
        <v>37</v>
      </c>
      <c r="Y9" s="104" t="s">
        <v>38</v>
      </c>
      <c r="Z9" s="544"/>
      <c r="AA9" s="574"/>
      <c r="AB9" s="103" t="s">
        <v>37</v>
      </c>
      <c r="AC9" s="104" t="s">
        <v>38</v>
      </c>
      <c r="AD9" s="105" t="s">
        <v>37</v>
      </c>
      <c r="AE9" s="104" t="s">
        <v>38</v>
      </c>
      <c r="AF9" s="544"/>
      <c r="AG9" s="551"/>
      <c r="AH9" s="106" t="s">
        <v>37</v>
      </c>
      <c r="AI9" s="104" t="s">
        <v>38</v>
      </c>
      <c r="AJ9" s="105" t="s">
        <v>37</v>
      </c>
      <c r="AK9" s="104" t="s">
        <v>38</v>
      </c>
      <c r="AL9" s="544"/>
      <c r="AM9" s="574"/>
      <c r="AN9" s="106" t="s">
        <v>37</v>
      </c>
      <c r="AO9" s="104" t="s">
        <v>39</v>
      </c>
      <c r="AP9" s="105" t="s">
        <v>37</v>
      </c>
      <c r="AQ9" s="104" t="s">
        <v>39</v>
      </c>
      <c r="AR9" s="544"/>
      <c r="AS9" s="567"/>
      <c r="AT9" s="481"/>
      <c r="AU9" s="483"/>
    </row>
    <row r="10" spans="1:47" s="111" customFormat="1" ht="15.75" customHeight="1" thickBot="1" x14ac:dyDescent="0.35">
      <c r="A10" s="107"/>
      <c r="B10" s="108"/>
      <c r="C10" s="109" t="s">
        <v>54</v>
      </c>
      <c r="D10" s="110">
        <f>SUM(SZAK!D71)</f>
        <v>11</v>
      </c>
      <c r="E10" s="110">
        <f>SUM(SZAK!E71)</f>
        <v>230</v>
      </c>
      <c r="F10" s="110">
        <f>SUM(SZAK!F71)</f>
        <v>14</v>
      </c>
      <c r="G10" s="110">
        <f>SUM(SZAK!G71)</f>
        <v>260</v>
      </c>
      <c r="H10" s="110">
        <f>SUM(SZAK!H71)</f>
        <v>30</v>
      </c>
      <c r="I10" s="110" t="s">
        <v>17</v>
      </c>
      <c r="J10" s="110">
        <f>SUM(SZAK!J71)</f>
        <v>9</v>
      </c>
      <c r="K10" s="110">
        <f>SUM(SZAK!K71)</f>
        <v>126</v>
      </c>
      <c r="L10" s="110">
        <f>SUM(SZAK!L71)</f>
        <v>16</v>
      </c>
      <c r="M10" s="110">
        <f>SUM(SZAK!M71)</f>
        <v>224</v>
      </c>
      <c r="N10" s="110">
        <f>SUM(SZAK!N71)</f>
        <v>30</v>
      </c>
      <c r="O10" s="110" t="s">
        <v>17</v>
      </c>
      <c r="P10" s="110">
        <f>SUM(SZAK!P71)</f>
        <v>10</v>
      </c>
      <c r="Q10" s="110">
        <f>SUM(SZAK!Q71)</f>
        <v>140</v>
      </c>
      <c r="R10" s="110">
        <f>SUM(SZAK!R71)</f>
        <v>14</v>
      </c>
      <c r="S10" s="110">
        <f>SUM(SZAK!S71)</f>
        <v>196</v>
      </c>
      <c r="T10" s="110">
        <f>SUM(SZAK!T71)</f>
        <v>28</v>
      </c>
      <c r="U10" s="110" t="s">
        <v>17</v>
      </c>
      <c r="V10" s="110">
        <f>SUM(SZAK!V71)</f>
        <v>5</v>
      </c>
      <c r="W10" s="110">
        <f>SUM(SZAK!W71)</f>
        <v>70</v>
      </c>
      <c r="X10" s="110">
        <f>SUM(SZAK!X71)</f>
        <v>8</v>
      </c>
      <c r="Y10" s="110">
        <f>SUM(SZAK!Y71)</f>
        <v>112</v>
      </c>
      <c r="Z10" s="110">
        <f>SUM(SZAK!Z71)</f>
        <v>13</v>
      </c>
      <c r="AA10" s="110" t="s">
        <v>17</v>
      </c>
      <c r="AB10" s="110">
        <f>SUM(SZAK!AB71)</f>
        <v>2</v>
      </c>
      <c r="AC10" s="110">
        <f>SUM(SZAK!AC71)</f>
        <v>28</v>
      </c>
      <c r="AD10" s="110">
        <f>SUM(SZAK!AD71)</f>
        <v>4</v>
      </c>
      <c r="AE10" s="110">
        <f>SUM(SZAK!AE71)</f>
        <v>56</v>
      </c>
      <c r="AF10" s="110">
        <f>SUM(SZAK!AF71)</f>
        <v>7</v>
      </c>
      <c r="AG10" s="110" t="s">
        <v>17</v>
      </c>
      <c r="AH10" s="110">
        <f>SUM(SZAK!AH71)</f>
        <v>4</v>
      </c>
      <c r="AI10" s="110">
        <f>SUM(SZAK!AI71)</f>
        <v>56</v>
      </c>
      <c r="AJ10" s="110">
        <f>SUM(SZAK!AJ71)</f>
        <v>5</v>
      </c>
      <c r="AK10" s="110">
        <f>SUM(SZAK!AK71)</f>
        <v>70</v>
      </c>
      <c r="AL10" s="110">
        <f>SUM(SZAK!AL71)</f>
        <v>9</v>
      </c>
      <c r="AM10" s="110" t="s">
        <v>17</v>
      </c>
      <c r="AN10" s="110">
        <f>SUM(SZAK!AN71)</f>
        <v>41</v>
      </c>
      <c r="AO10" s="110">
        <f>SUM(SZAK!AO71)</f>
        <v>574</v>
      </c>
      <c r="AP10" s="110">
        <f>SUM(SZAK!AP71)</f>
        <v>49</v>
      </c>
      <c r="AQ10" s="110">
        <f>SUM(SZAK!AQ71)</f>
        <v>854</v>
      </c>
      <c r="AR10" s="110">
        <f>SUM(SZAK!AR71)</f>
        <v>117</v>
      </c>
      <c r="AS10" s="330">
        <f>SUM(SZAK!AS71)</f>
        <v>102</v>
      </c>
      <c r="AT10" s="326"/>
      <c r="AU10" s="184"/>
    </row>
    <row r="11" spans="1:47" s="111" customFormat="1" ht="15.75" customHeight="1" x14ac:dyDescent="0.3">
      <c r="A11" s="112" t="s">
        <v>7</v>
      </c>
      <c r="B11" s="113"/>
      <c r="C11" s="114" t="s">
        <v>50</v>
      </c>
      <c r="D11" s="115"/>
      <c r="E11" s="116"/>
      <c r="F11" s="117"/>
      <c r="G11" s="116"/>
      <c r="H11" s="117"/>
      <c r="I11" s="118"/>
      <c r="J11" s="117"/>
      <c r="K11" s="116"/>
      <c r="L11" s="117"/>
      <c r="M11" s="116"/>
      <c r="N11" s="117"/>
      <c r="O11" s="118"/>
      <c r="P11" s="117"/>
      <c r="Q11" s="116"/>
      <c r="R11" s="117"/>
      <c r="S11" s="116"/>
      <c r="T11" s="117"/>
      <c r="U11" s="118"/>
      <c r="V11" s="117"/>
      <c r="W11" s="116"/>
      <c r="X11" s="117"/>
      <c r="Y11" s="116"/>
      <c r="Z11" s="117"/>
      <c r="AA11" s="119"/>
      <c r="AB11" s="115"/>
      <c r="AC11" s="116"/>
      <c r="AD11" s="117"/>
      <c r="AE11" s="116"/>
      <c r="AF11" s="117"/>
      <c r="AG11" s="118"/>
      <c r="AH11" s="117"/>
      <c r="AI11" s="116"/>
      <c r="AJ11" s="117"/>
      <c r="AK11" s="116"/>
      <c r="AL11" s="117"/>
      <c r="AM11" s="118"/>
      <c r="AN11" s="120"/>
      <c r="AO11" s="120"/>
      <c r="AP11" s="120"/>
      <c r="AQ11" s="120"/>
      <c r="AR11" s="120"/>
      <c r="AS11" s="121"/>
      <c r="AT11" s="196"/>
      <c r="AU11" s="185"/>
    </row>
    <row r="12" spans="1:47" ht="15.75" customHeight="1" x14ac:dyDescent="0.25">
      <c r="A12" s="331" t="s">
        <v>210</v>
      </c>
      <c r="B12" s="42" t="s">
        <v>33</v>
      </c>
      <c r="C12" s="234" t="s">
        <v>121</v>
      </c>
      <c r="D12" s="94"/>
      <c r="E12" s="5" t="str">
        <f t="shared" ref="E12:E24" si="0">IF(D12*14=0,"",D12*14)</f>
        <v/>
      </c>
      <c r="F12" s="94"/>
      <c r="G12" s="5" t="str">
        <f t="shared" ref="G12:G24" si="1">IF(F12*14=0,"",F12*14)</f>
        <v/>
      </c>
      <c r="H12" s="94"/>
      <c r="I12" s="95"/>
      <c r="J12" s="46"/>
      <c r="K12" s="5" t="str">
        <f t="shared" ref="K12:K24" si="2">IF(J12*14=0,"",J12*14)</f>
        <v/>
      </c>
      <c r="L12" s="45"/>
      <c r="M12" s="5" t="str">
        <f t="shared" ref="M12:M24" si="3">IF(L12*14=0,"",L12*14)</f>
        <v/>
      </c>
      <c r="N12" s="45"/>
      <c r="O12" s="48"/>
      <c r="P12" s="45">
        <v>1</v>
      </c>
      <c r="Q12" s="5">
        <f t="shared" ref="Q12:Q24" si="4">IF(P12*14=0,"",P12*14)</f>
        <v>14</v>
      </c>
      <c r="R12" s="45">
        <v>1</v>
      </c>
      <c r="S12" s="5">
        <f t="shared" ref="S12:S24" si="5">IF(R12*14=0,"",R12*14)</f>
        <v>14</v>
      </c>
      <c r="T12" s="45">
        <v>2</v>
      </c>
      <c r="U12" s="47" t="s">
        <v>149</v>
      </c>
      <c r="V12" s="46"/>
      <c r="W12" s="5" t="str">
        <f t="shared" ref="W12:W24" si="6">IF(V12*14=0,"",V12*14)</f>
        <v/>
      </c>
      <c r="X12" s="45"/>
      <c r="Y12" s="5" t="str">
        <f t="shared" ref="Y12:Y24" si="7">IF(X12*14=0,"",X12*14)</f>
        <v/>
      </c>
      <c r="Z12" s="45"/>
      <c r="AA12" s="48"/>
      <c r="AB12" s="45"/>
      <c r="AC12" s="5" t="str">
        <f t="shared" ref="AC12:AC24" si="8">IF(AB12*14=0,"",AB12*14)</f>
        <v/>
      </c>
      <c r="AD12" s="45"/>
      <c r="AE12" s="5" t="str">
        <f t="shared" ref="AE12:AE24" si="9">IF(AD12*14=0,"",AD12*14)</f>
        <v/>
      </c>
      <c r="AF12" s="45"/>
      <c r="AG12" s="47"/>
      <c r="AH12" s="46"/>
      <c r="AI12" s="5" t="str">
        <f t="shared" ref="AI12:AI24" si="10">IF(AH12*14=0,"",AH12*14)</f>
        <v/>
      </c>
      <c r="AJ12" s="45"/>
      <c r="AK12" s="5" t="str">
        <f t="shared" ref="AK12:AK24" si="11">IF(AJ12*14=0,"",AJ12*14)</f>
        <v/>
      </c>
      <c r="AL12" s="45"/>
      <c r="AM12" s="48"/>
      <c r="AN12" s="6">
        <f t="shared" ref="AN12:AN40" si="12">IF(D12+J12+P12+V12+AB12+AH12=0,"",D12+J12+P12+V12+AB12+AH12)</f>
        <v>1</v>
      </c>
      <c r="AO12" s="5">
        <f t="shared" ref="AO12:AO40" si="13">IF((D12+J12+P12+V12+AB12+AH12)*14=0,"",(D12+J12+P12+V12+AB12+AH12)*14)</f>
        <v>14</v>
      </c>
      <c r="AP12" s="7">
        <f t="shared" ref="AP12:AP40" si="14">IF(F12+L12+R12+X12+AD12+AJ12=0,"",F12+L12+R12+X12+AD12+AJ12)</f>
        <v>1</v>
      </c>
      <c r="AQ12" s="5">
        <f t="shared" ref="AQ12:AQ40" si="15">IF((L12+F12+R12+X12+AD12+AJ12)*14=0,"",(L12+F12+R12+X12+AD12+AJ12)*14)</f>
        <v>14</v>
      </c>
      <c r="AR12" s="7">
        <f t="shared" ref="AR12:AR40" si="16">IF(N12+H12+T12+Z12+AF12+AL12=0,"",N12+H12+T12+Z12+AF12+AL12)</f>
        <v>2</v>
      </c>
      <c r="AS12" s="332">
        <f t="shared" ref="AS12:AS40" si="17">IF(D12+F12+L12+J12+P12+R12+V12+X12+AB12+AD12+AH12+AJ12=0,"",D12+F12+L12+J12+P12+R12+V12+X12+AB12+AD12+AH12+AJ12)</f>
        <v>2</v>
      </c>
      <c r="AT12" s="245" t="s">
        <v>249</v>
      </c>
      <c r="AU12" s="431" t="s">
        <v>286</v>
      </c>
    </row>
    <row r="13" spans="1:47" ht="15.75" customHeight="1" x14ac:dyDescent="0.25">
      <c r="A13" s="331" t="s">
        <v>211</v>
      </c>
      <c r="B13" s="42" t="s">
        <v>33</v>
      </c>
      <c r="C13" s="230" t="s">
        <v>143</v>
      </c>
      <c r="D13" s="94"/>
      <c r="E13" s="5" t="str">
        <f t="shared" si="0"/>
        <v/>
      </c>
      <c r="F13" s="94"/>
      <c r="G13" s="5" t="str">
        <f t="shared" si="1"/>
        <v/>
      </c>
      <c r="H13" s="94"/>
      <c r="I13" s="95"/>
      <c r="J13" s="46"/>
      <c r="K13" s="5" t="str">
        <f t="shared" si="2"/>
        <v/>
      </c>
      <c r="L13" s="45"/>
      <c r="M13" s="5" t="str">
        <f t="shared" si="3"/>
        <v/>
      </c>
      <c r="N13" s="45"/>
      <c r="O13" s="48"/>
      <c r="P13" s="45"/>
      <c r="Q13" s="5" t="str">
        <f t="shared" si="4"/>
        <v/>
      </c>
      <c r="R13" s="45"/>
      <c r="S13" s="5" t="str">
        <f t="shared" si="5"/>
        <v/>
      </c>
      <c r="T13" s="45"/>
      <c r="U13" s="47"/>
      <c r="V13" s="46">
        <v>1</v>
      </c>
      <c r="W13" s="5">
        <f t="shared" si="6"/>
        <v>14</v>
      </c>
      <c r="X13" s="45">
        <v>1</v>
      </c>
      <c r="Y13" s="5">
        <f t="shared" si="7"/>
        <v>14</v>
      </c>
      <c r="Z13" s="45">
        <v>2</v>
      </c>
      <c r="AA13" s="389" t="s">
        <v>157</v>
      </c>
      <c r="AB13" s="45"/>
      <c r="AC13" s="5" t="str">
        <f t="shared" si="8"/>
        <v/>
      </c>
      <c r="AD13" s="45"/>
      <c r="AE13" s="5" t="str">
        <f t="shared" si="9"/>
        <v/>
      </c>
      <c r="AF13" s="45"/>
      <c r="AG13" s="47"/>
      <c r="AH13" s="46"/>
      <c r="AI13" s="5" t="str">
        <f t="shared" si="10"/>
        <v/>
      </c>
      <c r="AJ13" s="45"/>
      <c r="AK13" s="5" t="str">
        <f t="shared" si="11"/>
        <v/>
      </c>
      <c r="AL13" s="45"/>
      <c r="AM13" s="48"/>
      <c r="AN13" s="6">
        <f t="shared" si="12"/>
        <v>1</v>
      </c>
      <c r="AO13" s="5">
        <f t="shared" si="13"/>
        <v>14</v>
      </c>
      <c r="AP13" s="7">
        <f t="shared" si="14"/>
        <v>1</v>
      </c>
      <c r="AQ13" s="5">
        <f t="shared" si="15"/>
        <v>14</v>
      </c>
      <c r="AR13" s="7">
        <f t="shared" si="16"/>
        <v>2</v>
      </c>
      <c r="AS13" s="332">
        <f t="shared" si="17"/>
        <v>2</v>
      </c>
      <c r="AT13" s="245" t="s">
        <v>250</v>
      </c>
      <c r="AU13" s="392" t="s">
        <v>280</v>
      </c>
    </row>
    <row r="14" spans="1:47" ht="15.75" customHeight="1" x14ac:dyDescent="0.25">
      <c r="A14" s="331" t="s">
        <v>212</v>
      </c>
      <c r="B14" s="42" t="s">
        <v>33</v>
      </c>
      <c r="C14" s="234" t="s">
        <v>144</v>
      </c>
      <c r="D14" s="94"/>
      <c r="E14" s="5" t="str">
        <f t="shared" si="0"/>
        <v/>
      </c>
      <c r="F14" s="94"/>
      <c r="G14" s="5" t="str">
        <f t="shared" si="1"/>
        <v/>
      </c>
      <c r="H14" s="94"/>
      <c r="I14" s="95"/>
      <c r="J14" s="46"/>
      <c r="K14" s="5" t="str">
        <f t="shared" si="2"/>
        <v/>
      </c>
      <c r="L14" s="45"/>
      <c r="M14" s="5" t="str">
        <f t="shared" si="3"/>
        <v/>
      </c>
      <c r="N14" s="45"/>
      <c r="O14" s="48"/>
      <c r="P14" s="45"/>
      <c r="Q14" s="5" t="str">
        <f t="shared" si="4"/>
        <v/>
      </c>
      <c r="R14" s="45"/>
      <c r="S14" s="5" t="str">
        <f t="shared" si="5"/>
        <v/>
      </c>
      <c r="T14" s="45"/>
      <c r="U14" s="47"/>
      <c r="V14" s="46">
        <v>1</v>
      </c>
      <c r="W14" s="5">
        <f t="shared" si="6"/>
        <v>14</v>
      </c>
      <c r="X14" s="45">
        <v>1</v>
      </c>
      <c r="Y14" s="5">
        <f t="shared" si="7"/>
        <v>14</v>
      </c>
      <c r="Z14" s="45">
        <v>4</v>
      </c>
      <c r="AA14" s="389" t="s">
        <v>15</v>
      </c>
      <c r="AB14" s="45"/>
      <c r="AC14" s="5" t="str">
        <f t="shared" si="8"/>
        <v/>
      </c>
      <c r="AD14" s="45"/>
      <c r="AE14" s="5" t="str">
        <f t="shared" si="9"/>
        <v/>
      </c>
      <c r="AF14" s="45"/>
      <c r="AG14" s="47"/>
      <c r="AH14" s="46"/>
      <c r="AI14" s="5" t="str">
        <f t="shared" si="10"/>
        <v/>
      </c>
      <c r="AJ14" s="45"/>
      <c r="AK14" s="5" t="str">
        <f t="shared" si="11"/>
        <v/>
      </c>
      <c r="AL14" s="45"/>
      <c r="AM14" s="48"/>
      <c r="AN14" s="6">
        <f t="shared" si="12"/>
        <v>1</v>
      </c>
      <c r="AO14" s="5">
        <f t="shared" si="13"/>
        <v>14</v>
      </c>
      <c r="AP14" s="7">
        <f t="shared" si="14"/>
        <v>1</v>
      </c>
      <c r="AQ14" s="5">
        <f t="shared" si="15"/>
        <v>14</v>
      </c>
      <c r="AR14" s="7">
        <f t="shared" si="16"/>
        <v>4</v>
      </c>
      <c r="AS14" s="332">
        <f t="shared" si="17"/>
        <v>2</v>
      </c>
      <c r="AT14" s="245" t="s">
        <v>249</v>
      </c>
      <c r="AU14" s="431" t="s">
        <v>286</v>
      </c>
    </row>
    <row r="15" spans="1:47" ht="15.75" customHeight="1" x14ac:dyDescent="0.25">
      <c r="A15" s="331" t="s">
        <v>213</v>
      </c>
      <c r="B15" s="42" t="s">
        <v>33</v>
      </c>
      <c r="C15" s="230" t="s">
        <v>145</v>
      </c>
      <c r="D15" s="94"/>
      <c r="E15" s="5" t="str">
        <f t="shared" si="0"/>
        <v/>
      </c>
      <c r="F15" s="94"/>
      <c r="G15" s="5" t="str">
        <f t="shared" si="1"/>
        <v/>
      </c>
      <c r="H15" s="94"/>
      <c r="I15" s="95"/>
      <c r="J15" s="46"/>
      <c r="K15" s="5" t="str">
        <f t="shared" si="2"/>
        <v/>
      </c>
      <c r="L15" s="45"/>
      <c r="M15" s="5" t="str">
        <f t="shared" si="3"/>
        <v/>
      </c>
      <c r="N15" s="45"/>
      <c r="O15" s="48"/>
      <c r="P15" s="45"/>
      <c r="Q15" s="5" t="str">
        <f t="shared" si="4"/>
        <v/>
      </c>
      <c r="R15" s="45"/>
      <c r="S15" s="5" t="str">
        <f t="shared" si="5"/>
        <v/>
      </c>
      <c r="T15" s="45"/>
      <c r="U15" s="47"/>
      <c r="V15" s="390">
        <v>2</v>
      </c>
      <c r="W15" s="388">
        <f t="shared" si="6"/>
        <v>28</v>
      </c>
      <c r="X15" s="45"/>
      <c r="Y15" s="5" t="str">
        <f t="shared" si="7"/>
        <v/>
      </c>
      <c r="Z15" s="45">
        <v>4</v>
      </c>
      <c r="AA15" s="48" t="s">
        <v>149</v>
      </c>
      <c r="AB15" s="45"/>
      <c r="AC15" s="5" t="str">
        <f t="shared" si="8"/>
        <v/>
      </c>
      <c r="AD15" s="45"/>
      <c r="AE15" s="5" t="str">
        <f t="shared" si="9"/>
        <v/>
      </c>
      <c r="AF15" s="45"/>
      <c r="AG15" s="47"/>
      <c r="AH15" s="46"/>
      <c r="AI15" s="5" t="str">
        <f t="shared" si="10"/>
        <v/>
      </c>
      <c r="AJ15" s="45"/>
      <c r="AK15" s="5" t="str">
        <f t="shared" si="11"/>
        <v/>
      </c>
      <c r="AL15" s="45"/>
      <c r="AM15" s="48"/>
      <c r="AN15" s="6">
        <f t="shared" si="12"/>
        <v>2</v>
      </c>
      <c r="AO15" s="5">
        <f t="shared" si="13"/>
        <v>28</v>
      </c>
      <c r="AP15" s="7" t="str">
        <f t="shared" si="14"/>
        <v/>
      </c>
      <c r="AQ15" s="5" t="str">
        <f t="shared" si="15"/>
        <v/>
      </c>
      <c r="AR15" s="7">
        <f t="shared" si="16"/>
        <v>4</v>
      </c>
      <c r="AS15" s="332">
        <f t="shared" si="17"/>
        <v>2</v>
      </c>
      <c r="AT15" s="245" t="s">
        <v>249</v>
      </c>
      <c r="AU15" s="391" t="s">
        <v>286</v>
      </c>
    </row>
    <row r="16" spans="1:47" ht="15.75" customHeight="1" x14ac:dyDescent="0.25">
      <c r="A16" s="331" t="s">
        <v>214</v>
      </c>
      <c r="B16" s="42" t="s">
        <v>33</v>
      </c>
      <c r="C16" s="230" t="s">
        <v>146</v>
      </c>
      <c r="D16" s="94"/>
      <c r="E16" s="5" t="str">
        <f t="shared" si="0"/>
        <v/>
      </c>
      <c r="F16" s="94"/>
      <c r="G16" s="5" t="str">
        <f t="shared" si="1"/>
        <v/>
      </c>
      <c r="H16" s="94"/>
      <c r="I16" s="95"/>
      <c r="J16" s="46"/>
      <c r="K16" s="5" t="str">
        <f t="shared" si="2"/>
        <v/>
      </c>
      <c r="L16" s="45"/>
      <c r="M16" s="5" t="str">
        <f t="shared" si="3"/>
        <v/>
      </c>
      <c r="N16" s="45"/>
      <c r="O16" s="48"/>
      <c r="P16" s="45"/>
      <c r="Q16" s="5" t="str">
        <f t="shared" si="4"/>
        <v/>
      </c>
      <c r="R16" s="45"/>
      <c r="S16" s="5" t="str">
        <f t="shared" si="5"/>
        <v/>
      </c>
      <c r="T16" s="45"/>
      <c r="U16" s="47"/>
      <c r="V16" s="46">
        <v>1</v>
      </c>
      <c r="W16" s="5">
        <f t="shared" si="6"/>
        <v>14</v>
      </c>
      <c r="X16" s="45">
        <v>1</v>
      </c>
      <c r="Y16" s="5">
        <f t="shared" si="7"/>
        <v>14</v>
      </c>
      <c r="Z16" s="45">
        <v>3</v>
      </c>
      <c r="AA16" s="48" t="s">
        <v>149</v>
      </c>
      <c r="AB16" s="45"/>
      <c r="AC16" s="5" t="str">
        <f t="shared" si="8"/>
        <v/>
      </c>
      <c r="AD16" s="45"/>
      <c r="AE16" s="5" t="str">
        <f t="shared" si="9"/>
        <v/>
      </c>
      <c r="AF16" s="45"/>
      <c r="AG16" s="47"/>
      <c r="AH16" s="46"/>
      <c r="AI16" s="5" t="str">
        <f t="shared" si="10"/>
        <v/>
      </c>
      <c r="AJ16" s="45"/>
      <c r="AK16" s="5" t="str">
        <f t="shared" si="11"/>
        <v/>
      </c>
      <c r="AL16" s="45"/>
      <c r="AM16" s="48"/>
      <c r="AN16" s="6">
        <f t="shared" si="12"/>
        <v>1</v>
      </c>
      <c r="AO16" s="5">
        <f t="shared" si="13"/>
        <v>14</v>
      </c>
      <c r="AP16" s="7">
        <f t="shared" si="14"/>
        <v>1</v>
      </c>
      <c r="AQ16" s="5">
        <f t="shared" si="15"/>
        <v>14</v>
      </c>
      <c r="AR16" s="7">
        <f t="shared" si="16"/>
        <v>3</v>
      </c>
      <c r="AS16" s="332">
        <f t="shared" si="17"/>
        <v>2</v>
      </c>
      <c r="AT16" s="245" t="s">
        <v>250</v>
      </c>
      <c r="AU16" s="244" t="s">
        <v>280</v>
      </c>
    </row>
    <row r="17" spans="1:47" ht="15.75" customHeight="1" x14ac:dyDescent="0.25">
      <c r="A17" s="333" t="s">
        <v>307</v>
      </c>
      <c r="B17" s="319" t="s">
        <v>33</v>
      </c>
      <c r="C17" s="320" t="s">
        <v>262</v>
      </c>
      <c r="D17" s="321"/>
      <c r="E17" s="322" t="str">
        <f t="shared" si="0"/>
        <v/>
      </c>
      <c r="F17" s="321"/>
      <c r="G17" s="322" t="str">
        <f t="shared" si="1"/>
        <v/>
      </c>
      <c r="H17" s="321"/>
      <c r="I17" s="323"/>
      <c r="J17" s="324"/>
      <c r="K17" s="322" t="str">
        <f t="shared" si="2"/>
        <v/>
      </c>
      <c r="L17" s="321"/>
      <c r="M17" s="322" t="str">
        <f t="shared" si="3"/>
        <v/>
      </c>
      <c r="N17" s="321"/>
      <c r="O17" s="325"/>
      <c r="P17" s="321"/>
      <c r="Q17" s="322" t="str">
        <f t="shared" si="4"/>
        <v/>
      </c>
      <c r="R17" s="321"/>
      <c r="S17" s="322" t="str">
        <f t="shared" si="5"/>
        <v/>
      </c>
      <c r="T17" s="321"/>
      <c r="U17" s="323"/>
      <c r="V17" s="324">
        <v>1</v>
      </c>
      <c r="W17" s="322">
        <f t="shared" si="6"/>
        <v>14</v>
      </c>
      <c r="X17" s="321">
        <v>1</v>
      </c>
      <c r="Y17" s="322">
        <f t="shared" si="7"/>
        <v>14</v>
      </c>
      <c r="Z17" s="321">
        <v>2</v>
      </c>
      <c r="AA17" s="325" t="s">
        <v>15</v>
      </c>
      <c r="AB17" s="321"/>
      <c r="AC17" s="322" t="str">
        <f t="shared" si="8"/>
        <v/>
      </c>
      <c r="AD17" s="321"/>
      <c r="AE17" s="322" t="str">
        <f t="shared" si="9"/>
        <v/>
      </c>
      <c r="AF17" s="321"/>
      <c r="AG17" s="323"/>
      <c r="AH17" s="324"/>
      <c r="AI17" s="322" t="str">
        <f t="shared" si="10"/>
        <v/>
      </c>
      <c r="AJ17" s="321"/>
      <c r="AK17" s="322" t="str">
        <f t="shared" si="11"/>
        <v/>
      </c>
      <c r="AL17" s="321"/>
      <c r="AM17" s="325"/>
      <c r="AN17" s="6">
        <f t="shared" si="12"/>
        <v>1</v>
      </c>
      <c r="AO17" s="5">
        <f t="shared" si="13"/>
        <v>14</v>
      </c>
      <c r="AP17" s="7">
        <f t="shared" si="14"/>
        <v>1</v>
      </c>
      <c r="AQ17" s="5">
        <f t="shared" si="15"/>
        <v>14</v>
      </c>
      <c r="AR17" s="7">
        <f t="shared" si="16"/>
        <v>2</v>
      </c>
      <c r="AS17" s="332">
        <f t="shared" si="17"/>
        <v>2</v>
      </c>
      <c r="AT17" s="245" t="s">
        <v>250</v>
      </c>
      <c r="AU17" s="244" t="s">
        <v>294</v>
      </c>
    </row>
    <row r="18" spans="1:47" ht="15.75" customHeight="1" x14ac:dyDescent="0.25">
      <c r="A18" s="331" t="s">
        <v>215</v>
      </c>
      <c r="B18" s="42" t="s">
        <v>33</v>
      </c>
      <c r="C18" s="234" t="s">
        <v>147</v>
      </c>
      <c r="D18" s="94"/>
      <c r="E18" s="5" t="str">
        <f t="shared" si="0"/>
        <v/>
      </c>
      <c r="F18" s="94"/>
      <c r="G18" s="5" t="str">
        <f t="shared" si="1"/>
        <v/>
      </c>
      <c r="H18" s="94"/>
      <c r="I18" s="95"/>
      <c r="J18" s="46"/>
      <c r="K18" s="5" t="str">
        <f t="shared" si="2"/>
        <v/>
      </c>
      <c r="L18" s="45"/>
      <c r="M18" s="5" t="str">
        <f t="shared" si="3"/>
        <v/>
      </c>
      <c r="N18" s="45"/>
      <c r="O18" s="48"/>
      <c r="P18" s="45"/>
      <c r="Q18" s="5" t="str">
        <f t="shared" si="4"/>
        <v/>
      </c>
      <c r="R18" s="45"/>
      <c r="S18" s="5" t="str">
        <f t="shared" si="5"/>
        <v/>
      </c>
      <c r="T18" s="45"/>
      <c r="U18" s="47"/>
      <c r="V18" s="46">
        <v>1</v>
      </c>
      <c r="W18" s="5">
        <f t="shared" si="6"/>
        <v>14</v>
      </c>
      <c r="X18" s="45">
        <v>1</v>
      </c>
      <c r="Y18" s="5">
        <f t="shared" si="7"/>
        <v>14</v>
      </c>
      <c r="Z18" s="45">
        <v>2</v>
      </c>
      <c r="AA18" s="48" t="s">
        <v>149</v>
      </c>
      <c r="AB18" s="45"/>
      <c r="AC18" s="5" t="str">
        <f t="shared" si="8"/>
        <v/>
      </c>
      <c r="AD18" s="45"/>
      <c r="AE18" s="5" t="str">
        <f t="shared" si="9"/>
        <v/>
      </c>
      <c r="AF18" s="45"/>
      <c r="AG18" s="47"/>
      <c r="AH18" s="46"/>
      <c r="AI18" s="5" t="str">
        <f t="shared" si="10"/>
        <v/>
      </c>
      <c r="AJ18" s="45"/>
      <c r="AK18" s="5" t="str">
        <f t="shared" si="11"/>
        <v/>
      </c>
      <c r="AL18" s="45"/>
      <c r="AM18" s="48"/>
      <c r="AN18" s="6">
        <f t="shared" si="12"/>
        <v>1</v>
      </c>
      <c r="AO18" s="5">
        <f t="shared" si="13"/>
        <v>14</v>
      </c>
      <c r="AP18" s="7">
        <f t="shared" si="14"/>
        <v>1</v>
      </c>
      <c r="AQ18" s="5">
        <f t="shared" si="15"/>
        <v>14</v>
      </c>
      <c r="AR18" s="7">
        <f t="shared" si="16"/>
        <v>2</v>
      </c>
      <c r="AS18" s="332">
        <f t="shared" si="17"/>
        <v>2</v>
      </c>
      <c r="AT18" s="245" t="s">
        <v>249</v>
      </c>
      <c r="AU18" s="431" t="s">
        <v>286</v>
      </c>
    </row>
    <row r="19" spans="1:47" ht="15.75" customHeight="1" x14ac:dyDescent="0.25">
      <c r="A19" s="331" t="s">
        <v>216</v>
      </c>
      <c r="B19" s="42" t="s">
        <v>33</v>
      </c>
      <c r="C19" s="230" t="s">
        <v>148</v>
      </c>
      <c r="D19" s="94"/>
      <c r="E19" s="5" t="str">
        <f t="shared" si="0"/>
        <v/>
      </c>
      <c r="F19" s="94"/>
      <c r="G19" s="5" t="str">
        <f t="shared" si="1"/>
        <v/>
      </c>
      <c r="H19" s="94"/>
      <c r="I19" s="95"/>
      <c r="J19" s="46"/>
      <c r="K19" s="5" t="str">
        <f t="shared" si="2"/>
        <v/>
      </c>
      <c r="L19" s="45"/>
      <c r="M19" s="5" t="str">
        <f t="shared" si="3"/>
        <v/>
      </c>
      <c r="N19" s="45"/>
      <c r="O19" s="48"/>
      <c r="P19" s="45"/>
      <c r="Q19" s="5" t="str">
        <f t="shared" si="4"/>
        <v/>
      </c>
      <c r="R19" s="45"/>
      <c r="S19" s="5" t="str">
        <f t="shared" si="5"/>
        <v/>
      </c>
      <c r="T19" s="45"/>
      <c r="U19" s="47"/>
      <c r="V19" s="46"/>
      <c r="W19" s="5" t="str">
        <f t="shared" si="6"/>
        <v/>
      </c>
      <c r="X19" s="45"/>
      <c r="Y19" s="5" t="str">
        <f t="shared" si="7"/>
        <v/>
      </c>
      <c r="Z19" s="45"/>
      <c r="AA19" s="48"/>
      <c r="AB19" s="45">
        <v>1</v>
      </c>
      <c r="AC19" s="5">
        <f t="shared" si="8"/>
        <v>14</v>
      </c>
      <c r="AD19" s="45">
        <v>1</v>
      </c>
      <c r="AE19" s="5">
        <f t="shared" si="9"/>
        <v>14</v>
      </c>
      <c r="AF19" s="45">
        <v>3</v>
      </c>
      <c r="AG19" s="47" t="s">
        <v>157</v>
      </c>
      <c r="AH19" s="46"/>
      <c r="AI19" s="5" t="str">
        <f t="shared" si="10"/>
        <v/>
      </c>
      <c r="AJ19" s="45"/>
      <c r="AK19" s="5" t="str">
        <f t="shared" si="11"/>
        <v/>
      </c>
      <c r="AL19" s="45"/>
      <c r="AM19" s="48"/>
      <c r="AN19" s="6">
        <f t="shared" si="12"/>
        <v>1</v>
      </c>
      <c r="AO19" s="5">
        <f t="shared" si="13"/>
        <v>14</v>
      </c>
      <c r="AP19" s="7">
        <f t="shared" si="14"/>
        <v>1</v>
      </c>
      <c r="AQ19" s="5">
        <f t="shared" si="15"/>
        <v>14</v>
      </c>
      <c r="AR19" s="7">
        <f t="shared" si="16"/>
        <v>3</v>
      </c>
      <c r="AS19" s="332">
        <f t="shared" si="17"/>
        <v>2</v>
      </c>
      <c r="AT19" s="245" t="s">
        <v>250</v>
      </c>
      <c r="AU19" s="392" t="s">
        <v>280</v>
      </c>
    </row>
    <row r="20" spans="1:47" ht="15.75" customHeight="1" x14ac:dyDescent="0.25">
      <c r="A20" s="331" t="s">
        <v>217</v>
      </c>
      <c r="B20" s="42" t="s">
        <v>33</v>
      </c>
      <c r="C20" s="230" t="s">
        <v>150</v>
      </c>
      <c r="D20" s="94"/>
      <c r="E20" s="5" t="str">
        <f t="shared" si="0"/>
        <v/>
      </c>
      <c r="F20" s="94"/>
      <c r="G20" s="5" t="str">
        <f t="shared" si="1"/>
        <v/>
      </c>
      <c r="H20" s="94"/>
      <c r="I20" s="95"/>
      <c r="J20" s="46"/>
      <c r="K20" s="5" t="str">
        <f t="shared" si="2"/>
        <v/>
      </c>
      <c r="L20" s="45"/>
      <c r="M20" s="5" t="str">
        <f t="shared" si="3"/>
        <v/>
      </c>
      <c r="N20" s="45"/>
      <c r="O20" s="48"/>
      <c r="P20" s="45"/>
      <c r="Q20" s="5" t="str">
        <f t="shared" si="4"/>
        <v/>
      </c>
      <c r="R20" s="45"/>
      <c r="S20" s="5" t="str">
        <f t="shared" si="5"/>
        <v/>
      </c>
      <c r="T20" s="45"/>
      <c r="U20" s="47"/>
      <c r="V20" s="46"/>
      <c r="W20" s="5" t="str">
        <f t="shared" si="6"/>
        <v/>
      </c>
      <c r="X20" s="45"/>
      <c r="Y20" s="5" t="str">
        <f t="shared" si="7"/>
        <v/>
      </c>
      <c r="Z20" s="45"/>
      <c r="AA20" s="48"/>
      <c r="AB20" s="45">
        <v>1</v>
      </c>
      <c r="AC20" s="5">
        <f t="shared" si="8"/>
        <v>14</v>
      </c>
      <c r="AD20" s="45">
        <v>2</v>
      </c>
      <c r="AE20" s="5">
        <f t="shared" si="9"/>
        <v>28</v>
      </c>
      <c r="AF20" s="45">
        <v>4</v>
      </c>
      <c r="AG20" s="47" t="s">
        <v>157</v>
      </c>
      <c r="AH20" s="46"/>
      <c r="AI20" s="5" t="str">
        <f t="shared" si="10"/>
        <v/>
      </c>
      <c r="AJ20" s="45"/>
      <c r="AK20" s="5" t="str">
        <f t="shared" si="11"/>
        <v/>
      </c>
      <c r="AL20" s="45"/>
      <c r="AM20" s="48"/>
      <c r="AN20" s="6">
        <f t="shared" si="12"/>
        <v>1</v>
      </c>
      <c r="AO20" s="5">
        <f t="shared" si="13"/>
        <v>14</v>
      </c>
      <c r="AP20" s="7">
        <f t="shared" si="14"/>
        <v>2</v>
      </c>
      <c r="AQ20" s="5">
        <f t="shared" si="15"/>
        <v>28</v>
      </c>
      <c r="AR20" s="7">
        <f t="shared" si="16"/>
        <v>4</v>
      </c>
      <c r="AS20" s="332">
        <f t="shared" si="17"/>
        <v>3</v>
      </c>
      <c r="AT20" s="245" t="s">
        <v>249</v>
      </c>
      <c r="AU20" s="391" t="s">
        <v>285</v>
      </c>
    </row>
    <row r="21" spans="1:47" s="169" customFormat="1" ht="15.75" customHeight="1" x14ac:dyDescent="0.25">
      <c r="A21" s="331" t="s">
        <v>218</v>
      </c>
      <c r="B21" s="42" t="s">
        <v>33</v>
      </c>
      <c r="C21" s="230" t="s">
        <v>151</v>
      </c>
      <c r="D21" s="94"/>
      <c r="E21" s="5" t="str">
        <f t="shared" si="0"/>
        <v/>
      </c>
      <c r="F21" s="94"/>
      <c r="G21" s="5" t="str">
        <f t="shared" si="1"/>
        <v/>
      </c>
      <c r="H21" s="94"/>
      <c r="I21" s="95"/>
      <c r="J21" s="46"/>
      <c r="K21" s="5" t="str">
        <f t="shared" si="2"/>
        <v/>
      </c>
      <c r="L21" s="45"/>
      <c r="M21" s="5" t="str">
        <f t="shared" si="3"/>
        <v/>
      </c>
      <c r="N21" s="45"/>
      <c r="O21" s="48"/>
      <c r="P21" s="45"/>
      <c r="Q21" s="5" t="str">
        <f t="shared" si="4"/>
        <v/>
      </c>
      <c r="R21" s="45"/>
      <c r="S21" s="5" t="str">
        <f t="shared" si="5"/>
        <v/>
      </c>
      <c r="T21" s="45"/>
      <c r="U21" s="47"/>
      <c r="V21" s="46"/>
      <c r="W21" s="5" t="str">
        <f t="shared" si="6"/>
        <v/>
      </c>
      <c r="X21" s="45"/>
      <c r="Y21" s="5" t="str">
        <f t="shared" si="7"/>
        <v/>
      </c>
      <c r="Z21" s="45"/>
      <c r="AA21" s="48"/>
      <c r="AB21" s="45">
        <v>1</v>
      </c>
      <c r="AC21" s="5">
        <f t="shared" si="8"/>
        <v>14</v>
      </c>
      <c r="AD21" s="45">
        <v>1</v>
      </c>
      <c r="AE21" s="5">
        <f t="shared" si="9"/>
        <v>14</v>
      </c>
      <c r="AF21" s="45">
        <v>4</v>
      </c>
      <c r="AG21" s="47" t="s">
        <v>15</v>
      </c>
      <c r="AH21" s="46"/>
      <c r="AI21" s="5" t="str">
        <f t="shared" si="10"/>
        <v/>
      </c>
      <c r="AJ21" s="45"/>
      <c r="AK21" s="5" t="str">
        <f t="shared" si="11"/>
        <v/>
      </c>
      <c r="AL21" s="45"/>
      <c r="AM21" s="48"/>
      <c r="AN21" s="6">
        <f t="shared" si="12"/>
        <v>1</v>
      </c>
      <c r="AO21" s="5">
        <f t="shared" si="13"/>
        <v>14</v>
      </c>
      <c r="AP21" s="7">
        <f t="shared" si="14"/>
        <v>1</v>
      </c>
      <c r="AQ21" s="5">
        <f t="shared" si="15"/>
        <v>14</v>
      </c>
      <c r="AR21" s="7">
        <f t="shared" si="16"/>
        <v>4</v>
      </c>
      <c r="AS21" s="332">
        <f t="shared" si="17"/>
        <v>2</v>
      </c>
      <c r="AT21" s="245" t="s">
        <v>249</v>
      </c>
      <c r="AU21" s="391" t="s">
        <v>286</v>
      </c>
    </row>
    <row r="22" spans="1:47" ht="15.75" customHeight="1" x14ac:dyDescent="0.25">
      <c r="A22" s="331" t="s">
        <v>309</v>
      </c>
      <c r="B22" s="42" t="s">
        <v>33</v>
      </c>
      <c r="C22" s="411" t="s">
        <v>319</v>
      </c>
      <c r="D22" s="94"/>
      <c r="E22" s="5" t="str">
        <f t="shared" si="0"/>
        <v/>
      </c>
      <c r="F22" s="94"/>
      <c r="G22" s="5" t="str">
        <f t="shared" si="1"/>
        <v/>
      </c>
      <c r="H22" s="94"/>
      <c r="I22" s="95"/>
      <c r="J22" s="46"/>
      <c r="K22" s="5" t="str">
        <f t="shared" si="2"/>
        <v/>
      </c>
      <c r="L22" s="45"/>
      <c r="M22" s="5" t="str">
        <f t="shared" si="3"/>
        <v/>
      </c>
      <c r="N22" s="45"/>
      <c r="O22" s="48"/>
      <c r="P22" s="45"/>
      <c r="Q22" s="5" t="str">
        <f t="shared" si="4"/>
        <v/>
      </c>
      <c r="R22" s="45"/>
      <c r="S22" s="5" t="str">
        <f t="shared" si="5"/>
        <v/>
      </c>
      <c r="T22" s="45"/>
      <c r="U22" s="47"/>
      <c r="V22" s="46"/>
      <c r="W22" s="5" t="str">
        <f t="shared" si="6"/>
        <v/>
      </c>
      <c r="X22" s="45"/>
      <c r="Y22" s="5" t="str">
        <f t="shared" si="7"/>
        <v/>
      </c>
      <c r="Z22" s="45"/>
      <c r="AA22" s="48"/>
      <c r="AB22" s="45">
        <v>1</v>
      </c>
      <c r="AC22" s="5">
        <f t="shared" si="8"/>
        <v>14</v>
      </c>
      <c r="AD22" s="45">
        <v>2</v>
      </c>
      <c r="AE22" s="5">
        <f t="shared" si="9"/>
        <v>28</v>
      </c>
      <c r="AF22" s="45">
        <v>2</v>
      </c>
      <c r="AG22" s="47" t="s">
        <v>15</v>
      </c>
      <c r="AH22" s="46"/>
      <c r="AI22" s="5" t="str">
        <f t="shared" si="10"/>
        <v/>
      </c>
      <c r="AJ22" s="45"/>
      <c r="AK22" s="5" t="str">
        <f t="shared" si="11"/>
        <v/>
      </c>
      <c r="AL22" s="45"/>
      <c r="AM22" s="48"/>
      <c r="AN22" s="6">
        <f t="shared" si="12"/>
        <v>1</v>
      </c>
      <c r="AO22" s="5">
        <f t="shared" si="13"/>
        <v>14</v>
      </c>
      <c r="AP22" s="7">
        <f t="shared" si="14"/>
        <v>2</v>
      </c>
      <c r="AQ22" s="5">
        <f t="shared" si="15"/>
        <v>28</v>
      </c>
      <c r="AR22" s="7">
        <f t="shared" si="16"/>
        <v>2</v>
      </c>
      <c r="AS22" s="332">
        <f t="shared" si="17"/>
        <v>3</v>
      </c>
      <c r="AT22" s="245" t="s">
        <v>250</v>
      </c>
      <c r="AU22" s="392" t="s">
        <v>280</v>
      </c>
    </row>
    <row r="23" spans="1:47" s="98" customFormat="1" ht="15.75" customHeight="1" x14ac:dyDescent="0.25">
      <c r="A23" s="405" t="s">
        <v>308</v>
      </c>
      <c r="B23" s="406" t="s">
        <v>33</v>
      </c>
      <c r="C23" s="230" t="s">
        <v>263</v>
      </c>
      <c r="D23" s="94"/>
      <c r="E23" s="409"/>
      <c r="F23" s="94"/>
      <c r="G23" s="409"/>
      <c r="H23" s="94"/>
      <c r="I23" s="95"/>
      <c r="J23" s="407"/>
      <c r="K23" s="409"/>
      <c r="L23" s="94"/>
      <c r="M23" s="409"/>
      <c r="N23" s="94"/>
      <c r="O23" s="408"/>
      <c r="P23" s="94"/>
      <c r="Q23" s="409"/>
      <c r="R23" s="94"/>
      <c r="S23" s="409"/>
      <c r="T23" s="94"/>
      <c r="U23" s="95"/>
      <c r="V23" s="407"/>
      <c r="W23" s="409"/>
      <c r="X23" s="94"/>
      <c r="Y23" s="409"/>
      <c r="Z23" s="94"/>
      <c r="AA23" s="408"/>
      <c r="AB23" s="94">
        <v>1</v>
      </c>
      <c r="AC23" s="409">
        <f t="shared" si="8"/>
        <v>14</v>
      </c>
      <c r="AD23" s="94">
        <v>1</v>
      </c>
      <c r="AE23" s="409">
        <f t="shared" si="9"/>
        <v>14</v>
      </c>
      <c r="AF23" s="94">
        <v>2</v>
      </c>
      <c r="AG23" s="95" t="s">
        <v>149</v>
      </c>
      <c r="AH23" s="407"/>
      <c r="AI23" s="409"/>
      <c r="AJ23" s="94"/>
      <c r="AK23" s="409"/>
      <c r="AL23" s="94"/>
      <c r="AM23" s="408"/>
      <c r="AN23" s="413">
        <f t="shared" si="12"/>
        <v>1</v>
      </c>
      <c r="AO23" s="409">
        <f t="shared" si="13"/>
        <v>14</v>
      </c>
      <c r="AP23" s="414">
        <f t="shared" si="14"/>
        <v>1</v>
      </c>
      <c r="AQ23" s="409">
        <f t="shared" si="15"/>
        <v>14</v>
      </c>
      <c r="AR23" s="414">
        <f t="shared" si="16"/>
        <v>2</v>
      </c>
      <c r="AS23" s="415">
        <f t="shared" si="17"/>
        <v>2</v>
      </c>
      <c r="AT23" s="328" t="s">
        <v>250</v>
      </c>
      <c r="AU23" s="189" t="s">
        <v>294</v>
      </c>
    </row>
    <row r="24" spans="1:47" ht="15.75" customHeight="1" x14ac:dyDescent="0.25">
      <c r="A24" s="331" t="s">
        <v>219</v>
      </c>
      <c r="B24" s="42" t="s">
        <v>33</v>
      </c>
      <c r="C24" s="234" t="s">
        <v>152</v>
      </c>
      <c r="D24" s="94"/>
      <c r="E24" s="5" t="str">
        <f t="shared" si="0"/>
        <v/>
      </c>
      <c r="F24" s="94"/>
      <c r="G24" s="5" t="str">
        <f t="shared" si="1"/>
        <v/>
      </c>
      <c r="H24" s="94"/>
      <c r="I24" s="95"/>
      <c r="J24" s="46"/>
      <c r="K24" s="5" t="str">
        <f t="shared" si="2"/>
        <v/>
      </c>
      <c r="L24" s="45"/>
      <c r="M24" s="5" t="str">
        <f t="shared" si="3"/>
        <v/>
      </c>
      <c r="N24" s="45"/>
      <c r="O24" s="48"/>
      <c r="P24" s="45"/>
      <c r="Q24" s="5" t="str">
        <f t="shared" si="4"/>
        <v/>
      </c>
      <c r="R24" s="45"/>
      <c r="S24" s="5" t="str">
        <f t="shared" si="5"/>
        <v/>
      </c>
      <c r="T24" s="45"/>
      <c r="U24" s="47"/>
      <c r="V24" s="46"/>
      <c r="W24" s="5" t="str">
        <f t="shared" si="6"/>
        <v/>
      </c>
      <c r="X24" s="45"/>
      <c r="Y24" s="5" t="str">
        <f t="shared" si="7"/>
        <v/>
      </c>
      <c r="Z24" s="45"/>
      <c r="AA24" s="48"/>
      <c r="AB24" s="45">
        <v>1</v>
      </c>
      <c r="AC24" s="5">
        <f t="shared" si="8"/>
        <v>14</v>
      </c>
      <c r="AD24" s="45">
        <v>1</v>
      </c>
      <c r="AE24" s="5">
        <f t="shared" si="9"/>
        <v>14</v>
      </c>
      <c r="AF24" s="45">
        <v>2</v>
      </c>
      <c r="AG24" s="47" t="s">
        <v>157</v>
      </c>
      <c r="AH24" s="46"/>
      <c r="AI24" s="5" t="str">
        <f t="shared" si="10"/>
        <v/>
      </c>
      <c r="AJ24" s="45"/>
      <c r="AK24" s="5" t="str">
        <f t="shared" si="11"/>
        <v/>
      </c>
      <c r="AL24" s="45"/>
      <c r="AM24" s="48"/>
      <c r="AN24" s="6">
        <f t="shared" si="12"/>
        <v>1</v>
      </c>
      <c r="AO24" s="5">
        <f t="shared" si="13"/>
        <v>14</v>
      </c>
      <c r="AP24" s="7">
        <f t="shared" si="14"/>
        <v>1</v>
      </c>
      <c r="AQ24" s="5">
        <f t="shared" si="15"/>
        <v>14</v>
      </c>
      <c r="AR24" s="7">
        <f t="shared" si="16"/>
        <v>2</v>
      </c>
      <c r="AS24" s="332">
        <f t="shared" si="17"/>
        <v>2</v>
      </c>
      <c r="AT24" s="245" t="s">
        <v>249</v>
      </c>
      <c r="AU24" s="431" t="s">
        <v>286</v>
      </c>
    </row>
    <row r="25" spans="1:47" ht="15.75" customHeight="1" x14ac:dyDescent="0.25">
      <c r="A25" s="331" t="s">
        <v>183</v>
      </c>
      <c r="B25" s="42" t="s">
        <v>33</v>
      </c>
      <c r="C25" s="234" t="s">
        <v>153</v>
      </c>
      <c r="D25" s="94"/>
      <c r="E25" s="5" t="str">
        <f t="shared" ref="E25:E40" si="18">IF(D25*14=0,"",D25*14)</f>
        <v/>
      </c>
      <c r="F25" s="94"/>
      <c r="G25" s="5" t="str">
        <f t="shared" ref="G25:G40" si="19">IF(F25*14=0,"",F25*14)</f>
        <v/>
      </c>
      <c r="H25" s="94"/>
      <c r="I25" s="95"/>
      <c r="J25" s="46"/>
      <c r="K25" s="5" t="str">
        <f t="shared" ref="K25:K40" si="20">IF(J25*14=0,"",J25*14)</f>
        <v/>
      </c>
      <c r="L25" s="45"/>
      <c r="M25" s="5" t="str">
        <f t="shared" ref="M25:M40" si="21">IF(L25*14=0,"",L25*14)</f>
        <v/>
      </c>
      <c r="N25" s="45"/>
      <c r="O25" s="48"/>
      <c r="P25" s="45"/>
      <c r="Q25" s="5" t="str">
        <f t="shared" ref="Q25:Q40" si="22">IF(P25*14=0,"",P25*14)</f>
        <v/>
      </c>
      <c r="R25" s="45"/>
      <c r="S25" s="5" t="str">
        <f t="shared" ref="S25:S40" si="23">IF(R25*14=0,"",R25*14)</f>
        <v/>
      </c>
      <c r="T25" s="45"/>
      <c r="U25" s="47"/>
      <c r="V25" s="46"/>
      <c r="W25" s="5" t="str">
        <f t="shared" ref="W25:W40" si="24">IF(V25*14=0,"",V25*14)</f>
        <v/>
      </c>
      <c r="X25" s="45"/>
      <c r="Y25" s="5" t="str">
        <f t="shared" ref="Y25:Y40" si="25">IF(X25*14=0,"",X25*14)</f>
        <v/>
      </c>
      <c r="Z25" s="45"/>
      <c r="AA25" s="48"/>
      <c r="AB25" s="45">
        <v>1</v>
      </c>
      <c r="AC25" s="5">
        <f t="shared" ref="AC25:AC40" si="26">IF(AB25*14=0,"",AB25*14)</f>
        <v>14</v>
      </c>
      <c r="AD25" s="45">
        <v>1</v>
      </c>
      <c r="AE25" s="5">
        <f t="shared" ref="AE25:AE40" si="27">IF(AD25*14=0,"",AD25*14)</f>
        <v>14</v>
      </c>
      <c r="AF25" s="45">
        <v>2</v>
      </c>
      <c r="AG25" s="47" t="s">
        <v>149</v>
      </c>
      <c r="AH25" s="46"/>
      <c r="AI25" s="5" t="str">
        <f t="shared" ref="AI25:AI40" si="28">IF(AH25*14=0,"",AH25*14)</f>
        <v/>
      </c>
      <c r="AJ25" s="45"/>
      <c r="AK25" s="5" t="str">
        <f t="shared" ref="AK25:AK40" si="29">IF(AJ25*14=0,"",AJ25*14)</f>
        <v/>
      </c>
      <c r="AL25" s="45"/>
      <c r="AM25" s="48"/>
      <c r="AN25" s="6">
        <f t="shared" si="12"/>
        <v>1</v>
      </c>
      <c r="AO25" s="5">
        <f t="shared" si="13"/>
        <v>14</v>
      </c>
      <c r="AP25" s="7">
        <f t="shared" si="14"/>
        <v>1</v>
      </c>
      <c r="AQ25" s="5">
        <f t="shared" si="15"/>
        <v>14</v>
      </c>
      <c r="AR25" s="7">
        <f t="shared" si="16"/>
        <v>2</v>
      </c>
      <c r="AS25" s="332">
        <f t="shared" si="17"/>
        <v>2</v>
      </c>
      <c r="AT25" s="245" t="s">
        <v>249</v>
      </c>
      <c r="AU25" s="185" t="s">
        <v>382</v>
      </c>
    </row>
    <row r="26" spans="1:47" x14ac:dyDescent="0.25">
      <c r="A26" s="331" t="s">
        <v>220</v>
      </c>
      <c r="B26" s="42" t="s">
        <v>33</v>
      </c>
      <c r="C26" s="234" t="s">
        <v>154</v>
      </c>
      <c r="D26" s="94"/>
      <c r="E26" s="5" t="str">
        <f t="shared" si="18"/>
        <v/>
      </c>
      <c r="F26" s="94"/>
      <c r="G26" s="5" t="str">
        <f t="shared" si="19"/>
        <v/>
      </c>
      <c r="H26" s="94"/>
      <c r="I26" s="95"/>
      <c r="J26" s="46"/>
      <c r="K26" s="5" t="str">
        <f t="shared" si="20"/>
        <v/>
      </c>
      <c r="L26" s="45"/>
      <c r="M26" s="5" t="str">
        <f t="shared" si="21"/>
        <v/>
      </c>
      <c r="N26" s="45"/>
      <c r="O26" s="48"/>
      <c r="P26" s="45"/>
      <c r="Q26" s="5" t="str">
        <f t="shared" si="22"/>
        <v/>
      </c>
      <c r="R26" s="45"/>
      <c r="S26" s="5" t="str">
        <f t="shared" si="23"/>
        <v/>
      </c>
      <c r="T26" s="45"/>
      <c r="U26" s="47"/>
      <c r="V26" s="46"/>
      <c r="W26" s="5" t="str">
        <f t="shared" si="24"/>
        <v/>
      </c>
      <c r="X26" s="45"/>
      <c r="Y26" s="5" t="str">
        <f t="shared" si="25"/>
        <v/>
      </c>
      <c r="Z26" s="45"/>
      <c r="AA26" s="48"/>
      <c r="AB26" s="45"/>
      <c r="AC26" s="5" t="str">
        <f t="shared" si="26"/>
        <v/>
      </c>
      <c r="AD26" s="45"/>
      <c r="AE26" s="5" t="str">
        <f t="shared" si="27"/>
        <v/>
      </c>
      <c r="AF26" s="45"/>
      <c r="AG26" s="47"/>
      <c r="AH26" s="46">
        <v>1</v>
      </c>
      <c r="AI26" s="5">
        <f t="shared" si="28"/>
        <v>14</v>
      </c>
      <c r="AJ26" s="45">
        <v>3</v>
      </c>
      <c r="AK26" s="5">
        <f t="shared" si="29"/>
        <v>42</v>
      </c>
      <c r="AL26" s="45">
        <v>4</v>
      </c>
      <c r="AM26" s="48" t="s">
        <v>149</v>
      </c>
      <c r="AN26" s="6">
        <f t="shared" si="12"/>
        <v>1</v>
      </c>
      <c r="AO26" s="5">
        <f t="shared" si="13"/>
        <v>14</v>
      </c>
      <c r="AP26" s="7">
        <f t="shared" si="14"/>
        <v>3</v>
      </c>
      <c r="AQ26" s="5">
        <f t="shared" si="15"/>
        <v>42</v>
      </c>
      <c r="AR26" s="7">
        <f t="shared" si="16"/>
        <v>4</v>
      </c>
      <c r="AS26" s="332">
        <f t="shared" si="17"/>
        <v>4</v>
      </c>
      <c r="AT26" s="245" t="s">
        <v>251</v>
      </c>
      <c r="AU26" s="185" t="s">
        <v>384</v>
      </c>
    </row>
    <row r="27" spans="1:47" x14ac:dyDescent="0.25">
      <c r="A27" s="331" t="s">
        <v>187</v>
      </c>
      <c r="B27" s="42" t="s">
        <v>33</v>
      </c>
      <c r="C27" s="230" t="s">
        <v>155</v>
      </c>
      <c r="D27" s="94"/>
      <c r="E27" s="5" t="str">
        <f t="shared" si="18"/>
        <v/>
      </c>
      <c r="F27" s="94"/>
      <c r="G27" s="5" t="str">
        <f t="shared" si="19"/>
        <v/>
      </c>
      <c r="H27" s="94"/>
      <c r="I27" s="95"/>
      <c r="J27" s="46"/>
      <c r="K27" s="5" t="str">
        <f t="shared" si="20"/>
        <v/>
      </c>
      <c r="L27" s="45"/>
      <c r="M27" s="5" t="str">
        <f t="shared" si="21"/>
        <v/>
      </c>
      <c r="N27" s="45"/>
      <c r="O27" s="48"/>
      <c r="P27" s="45"/>
      <c r="Q27" s="5" t="str">
        <f t="shared" si="22"/>
        <v/>
      </c>
      <c r="R27" s="45"/>
      <c r="S27" s="5" t="str">
        <f t="shared" si="23"/>
        <v/>
      </c>
      <c r="T27" s="45"/>
      <c r="U27" s="47"/>
      <c r="V27" s="46"/>
      <c r="W27" s="5" t="str">
        <f t="shared" si="24"/>
        <v/>
      </c>
      <c r="X27" s="45"/>
      <c r="Y27" s="5" t="str">
        <f t="shared" si="25"/>
        <v/>
      </c>
      <c r="Z27" s="45"/>
      <c r="AA27" s="48"/>
      <c r="AB27" s="45"/>
      <c r="AC27" s="5" t="str">
        <f t="shared" si="26"/>
        <v/>
      </c>
      <c r="AD27" s="45"/>
      <c r="AE27" s="5" t="str">
        <f t="shared" si="27"/>
        <v/>
      </c>
      <c r="AF27" s="45"/>
      <c r="AG27" s="47"/>
      <c r="AH27" s="46">
        <v>1</v>
      </c>
      <c r="AI27" s="5">
        <f t="shared" si="28"/>
        <v>14</v>
      </c>
      <c r="AJ27" s="45">
        <v>3</v>
      </c>
      <c r="AK27" s="5">
        <f t="shared" si="29"/>
        <v>42</v>
      </c>
      <c r="AL27" s="45">
        <v>3</v>
      </c>
      <c r="AM27" s="48" t="s">
        <v>141</v>
      </c>
      <c r="AN27" s="6">
        <f t="shared" si="12"/>
        <v>1</v>
      </c>
      <c r="AO27" s="5">
        <f t="shared" si="13"/>
        <v>14</v>
      </c>
      <c r="AP27" s="7">
        <f t="shared" si="14"/>
        <v>3</v>
      </c>
      <c r="AQ27" s="5">
        <f t="shared" si="15"/>
        <v>42</v>
      </c>
      <c r="AR27" s="7">
        <f t="shared" si="16"/>
        <v>3</v>
      </c>
      <c r="AS27" s="332">
        <f t="shared" si="17"/>
        <v>4</v>
      </c>
      <c r="AT27" s="245" t="s">
        <v>249</v>
      </c>
      <c r="AU27" s="391" t="s">
        <v>286</v>
      </c>
    </row>
    <row r="28" spans="1:47" ht="15.75" customHeight="1" x14ac:dyDescent="0.25">
      <c r="A28" s="331" t="s">
        <v>221</v>
      </c>
      <c r="B28" s="42" t="s">
        <v>33</v>
      </c>
      <c r="C28" s="351" t="s">
        <v>320</v>
      </c>
      <c r="D28" s="94"/>
      <c r="E28" s="5" t="str">
        <f t="shared" si="18"/>
        <v/>
      </c>
      <c r="F28" s="94"/>
      <c r="G28" s="5" t="str">
        <f t="shared" si="19"/>
        <v/>
      </c>
      <c r="H28" s="94"/>
      <c r="I28" s="95"/>
      <c r="J28" s="46"/>
      <c r="K28" s="5" t="str">
        <f t="shared" si="20"/>
        <v/>
      </c>
      <c r="L28" s="45"/>
      <c r="M28" s="5" t="str">
        <f t="shared" si="21"/>
        <v/>
      </c>
      <c r="N28" s="45"/>
      <c r="O28" s="48"/>
      <c r="P28" s="45"/>
      <c r="Q28" s="5" t="str">
        <f t="shared" si="22"/>
        <v/>
      </c>
      <c r="R28" s="45"/>
      <c r="S28" s="5" t="str">
        <f t="shared" si="23"/>
        <v/>
      </c>
      <c r="T28" s="45"/>
      <c r="U28" s="47"/>
      <c r="V28" s="46"/>
      <c r="W28" s="5" t="str">
        <f t="shared" si="24"/>
        <v/>
      </c>
      <c r="X28" s="45"/>
      <c r="Y28" s="5" t="str">
        <f t="shared" si="25"/>
        <v/>
      </c>
      <c r="Z28" s="45"/>
      <c r="AA28" s="48"/>
      <c r="AB28" s="45"/>
      <c r="AC28" s="5" t="str">
        <f t="shared" si="26"/>
        <v/>
      </c>
      <c r="AD28" s="45"/>
      <c r="AE28" s="5" t="str">
        <f t="shared" si="27"/>
        <v/>
      </c>
      <c r="AF28" s="45"/>
      <c r="AG28" s="47"/>
      <c r="AH28" s="46">
        <v>1</v>
      </c>
      <c r="AI28" s="5">
        <f t="shared" si="28"/>
        <v>14</v>
      </c>
      <c r="AJ28" s="45">
        <v>3</v>
      </c>
      <c r="AK28" s="5">
        <f t="shared" si="29"/>
        <v>42</v>
      </c>
      <c r="AL28" s="45">
        <v>6</v>
      </c>
      <c r="AM28" s="412" t="s">
        <v>156</v>
      </c>
      <c r="AN28" s="6">
        <f t="shared" si="12"/>
        <v>1</v>
      </c>
      <c r="AO28" s="5">
        <f t="shared" si="13"/>
        <v>14</v>
      </c>
      <c r="AP28" s="7">
        <f t="shared" si="14"/>
        <v>3</v>
      </c>
      <c r="AQ28" s="5">
        <f t="shared" si="15"/>
        <v>42</v>
      </c>
      <c r="AR28" s="7">
        <f t="shared" si="16"/>
        <v>6</v>
      </c>
      <c r="AS28" s="332">
        <f t="shared" si="17"/>
        <v>4</v>
      </c>
      <c r="AT28" s="245" t="s">
        <v>250</v>
      </c>
      <c r="AU28" s="392" t="s">
        <v>280</v>
      </c>
    </row>
    <row r="29" spans="1:47" ht="15.75" customHeight="1" x14ac:dyDescent="0.25">
      <c r="A29" s="418" t="s">
        <v>376</v>
      </c>
      <c r="B29" s="42" t="s">
        <v>33</v>
      </c>
      <c r="C29" s="419" t="s">
        <v>370</v>
      </c>
      <c r="D29" s="94"/>
      <c r="E29" s="5" t="str">
        <f t="shared" si="18"/>
        <v/>
      </c>
      <c r="F29" s="94"/>
      <c r="G29" s="5" t="str">
        <f t="shared" si="19"/>
        <v/>
      </c>
      <c r="H29" s="94"/>
      <c r="I29" s="95"/>
      <c r="J29" s="46"/>
      <c r="K29" s="5" t="str">
        <f t="shared" si="20"/>
        <v/>
      </c>
      <c r="L29" s="45"/>
      <c r="M29" s="5" t="str">
        <f t="shared" si="21"/>
        <v/>
      </c>
      <c r="N29" s="45"/>
      <c r="O29" s="48"/>
      <c r="P29" s="45"/>
      <c r="Q29" s="5" t="str">
        <f t="shared" si="22"/>
        <v/>
      </c>
      <c r="R29" s="45"/>
      <c r="S29" s="5" t="str">
        <f t="shared" si="23"/>
        <v/>
      </c>
      <c r="T29" s="45"/>
      <c r="U29" s="47"/>
      <c r="V29" s="46"/>
      <c r="W29" s="5" t="str">
        <f t="shared" si="24"/>
        <v/>
      </c>
      <c r="X29" s="45"/>
      <c r="Y29" s="5" t="str">
        <f t="shared" si="25"/>
        <v/>
      </c>
      <c r="Z29" s="45"/>
      <c r="AA29" s="48"/>
      <c r="AB29" s="45"/>
      <c r="AC29" s="5" t="str">
        <f t="shared" si="26"/>
        <v/>
      </c>
      <c r="AD29" s="45">
        <v>3</v>
      </c>
      <c r="AE29" s="5">
        <f t="shared" si="27"/>
        <v>42</v>
      </c>
      <c r="AF29" s="45">
        <v>4</v>
      </c>
      <c r="AG29" s="47" t="s">
        <v>141</v>
      </c>
      <c r="AH29" s="46"/>
      <c r="AI29" s="5" t="str">
        <f t="shared" si="28"/>
        <v/>
      </c>
      <c r="AJ29" s="45"/>
      <c r="AK29" s="5" t="str">
        <f t="shared" si="29"/>
        <v/>
      </c>
      <c r="AL29" s="45"/>
      <c r="AM29" s="48"/>
      <c r="AN29" s="6" t="str">
        <f t="shared" si="12"/>
        <v/>
      </c>
      <c r="AO29" s="5" t="str">
        <f t="shared" si="13"/>
        <v/>
      </c>
      <c r="AP29" s="7">
        <f t="shared" si="14"/>
        <v>3</v>
      </c>
      <c r="AQ29" s="5">
        <f t="shared" si="15"/>
        <v>42</v>
      </c>
      <c r="AR29" s="7">
        <f t="shared" si="16"/>
        <v>4</v>
      </c>
      <c r="AS29" s="332">
        <f t="shared" si="17"/>
        <v>3</v>
      </c>
      <c r="AT29" s="245" t="s">
        <v>249</v>
      </c>
      <c r="AU29" s="391" t="s">
        <v>286</v>
      </c>
    </row>
    <row r="30" spans="1:47" ht="15.75" customHeight="1" x14ac:dyDescent="0.25">
      <c r="A30" s="418" t="s">
        <v>372</v>
      </c>
      <c r="B30" s="42" t="s">
        <v>33</v>
      </c>
      <c r="C30" s="419" t="s">
        <v>142</v>
      </c>
      <c r="D30" s="94"/>
      <c r="E30" s="5" t="str">
        <f t="shared" si="18"/>
        <v/>
      </c>
      <c r="F30" s="94"/>
      <c r="G30" s="5" t="str">
        <f t="shared" si="19"/>
        <v/>
      </c>
      <c r="H30" s="94"/>
      <c r="I30" s="95"/>
      <c r="J30" s="46"/>
      <c r="K30" s="5" t="str">
        <f t="shared" si="20"/>
        <v/>
      </c>
      <c r="L30" s="45"/>
      <c r="M30" s="5" t="str">
        <f t="shared" si="21"/>
        <v/>
      </c>
      <c r="N30" s="45"/>
      <c r="O30" s="48"/>
      <c r="P30" s="45"/>
      <c r="Q30" s="5" t="str">
        <f t="shared" si="22"/>
        <v/>
      </c>
      <c r="R30" s="45"/>
      <c r="S30" s="5" t="str">
        <f t="shared" si="23"/>
        <v/>
      </c>
      <c r="T30" s="45"/>
      <c r="U30" s="47"/>
      <c r="V30" s="46"/>
      <c r="W30" s="5" t="str">
        <f t="shared" si="24"/>
        <v/>
      </c>
      <c r="X30" s="45"/>
      <c r="Y30" s="5" t="str">
        <f t="shared" si="25"/>
        <v/>
      </c>
      <c r="Z30" s="45"/>
      <c r="AA30" s="48"/>
      <c r="AB30" s="45"/>
      <c r="AC30" s="5" t="str">
        <f t="shared" si="26"/>
        <v/>
      </c>
      <c r="AD30" s="45"/>
      <c r="AE30" s="5" t="str">
        <f t="shared" si="27"/>
        <v/>
      </c>
      <c r="AF30" s="45"/>
      <c r="AG30" s="47"/>
      <c r="AH30" s="46"/>
      <c r="AI30" s="5" t="str">
        <f t="shared" si="28"/>
        <v/>
      </c>
      <c r="AJ30" s="45">
        <v>4</v>
      </c>
      <c r="AK30" s="5">
        <f t="shared" si="29"/>
        <v>56</v>
      </c>
      <c r="AL30" s="45">
        <v>8</v>
      </c>
      <c r="AM30" s="48" t="s">
        <v>141</v>
      </c>
      <c r="AN30" s="6" t="str">
        <f t="shared" si="12"/>
        <v/>
      </c>
      <c r="AO30" s="5" t="str">
        <f t="shared" si="13"/>
        <v/>
      </c>
      <c r="AP30" s="7">
        <f t="shared" si="14"/>
        <v>4</v>
      </c>
      <c r="AQ30" s="5">
        <f t="shared" si="15"/>
        <v>56</v>
      </c>
      <c r="AR30" s="7">
        <f t="shared" si="16"/>
        <v>8</v>
      </c>
      <c r="AS30" s="332">
        <f t="shared" si="17"/>
        <v>4</v>
      </c>
      <c r="AT30" s="245" t="s">
        <v>249</v>
      </c>
      <c r="AU30" s="391" t="s">
        <v>286</v>
      </c>
    </row>
    <row r="31" spans="1:47" ht="15.75" customHeight="1" x14ac:dyDescent="0.25">
      <c r="A31" s="334"/>
      <c r="B31" s="42"/>
      <c r="C31" s="234"/>
      <c r="D31" s="94"/>
      <c r="E31" s="5" t="str">
        <f t="shared" si="18"/>
        <v/>
      </c>
      <c r="F31" s="94"/>
      <c r="G31" s="5" t="str">
        <f t="shared" si="19"/>
        <v/>
      </c>
      <c r="H31" s="94"/>
      <c r="I31" s="95"/>
      <c r="J31" s="46"/>
      <c r="K31" s="5" t="str">
        <f t="shared" si="20"/>
        <v/>
      </c>
      <c r="L31" s="45"/>
      <c r="M31" s="5" t="str">
        <f t="shared" si="21"/>
        <v/>
      </c>
      <c r="N31" s="45"/>
      <c r="O31" s="48"/>
      <c r="P31" s="45"/>
      <c r="Q31" s="5" t="str">
        <f t="shared" si="22"/>
        <v/>
      </c>
      <c r="R31" s="45"/>
      <c r="S31" s="5" t="str">
        <f t="shared" si="23"/>
        <v/>
      </c>
      <c r="T31" s="45"/>
      <c r="U31" s="47"/>
      <c r="V31" s="46"/>
      <c r="W31" s="5" t="str">
        <f t="shared" si="24"/>
        <v/>
      </c>
      <c r="X31" s="45"/>
      <c r="Y31" s="5" t="str">
        <f t="shared" si="25"/>
        <v/>
      </c>
      <c r="Z31" s="45"/>
      <c r="AA31" s="48"/>
      <c r="AB31" s="45"/>
      <c r="AC31" s="5" t="str">
        <f t="shared" si="26"/>
        <v/>
      </c>
      <c r="AD31" s="45"/>
      <c r="AE31" s="5" t="str">
        <f t="shared" si="27"/>
        <v/>
      </c>
      <c r="AF31" s="45"/>
      <c r="AG31" s="47"/>
      <c r="AH31" s="46"/>
      <c r="AI31" s="5" t="str">
        <f t="shared" si="28"/>
        <v/>
      </c>
      <c r="AJ31" s="45"/>
      <c r="AK31" s="5" t="str">
        <f t="shared" si="29"/>
        <v/>
      </c>
      <c r="AL31" s="45"/>
      <c r="AM31" s="48"/>
      <c r="AN31" s="6" t="str">
        <f t="shared" si="12"/>
        <v/>
      </c>
      <c r="AO31" s="5" t="str">
        <f t="shared" si="13"/>
        <v/>
      </c>
      <c r="AP31" s="7" t="str">
        <f t="shared" si="14"/>
        <v/>
      </c>
      <c r="AQ31" s="5" t="str">
        <f t="shared" si="15"/>
        <v/>
      </c>
      <c r="AR31" s="7" t="str">
        <f t="shared" si="16"/>
        <v/>
      </c>
      <c r="AS31" s="332" t="str">
        <f t="shared" si="17"/>
        <v/>
      </c>
      <c r="AT31" s="245"/>
      <c r="AU31" s="244"/>
    </row>
    <row r="32" spans="1:47" ht="15.75" customHeight="1" x14ac:dyDescent="0.25">
      <c r="A32" s="334"/>
      <c r="B32" s="42"/>
      <c r="C32" s="43"/>
      <c r="D32" s="94"/>
      <c r="E32" s="5" t="str">
        <f t="shared" si="18"/>
        <v/>
      </c>
      <c r="F32" s="94"/>
      <c r="G32" s="5" t="str">
        <f t="shared" si="19"/>
        <v/>
      </c>
      <c r="H32" s="94"/>
      <c r="I32" s="95"/>
      <c r="J32" s="46"/>
      <c r="K32" s="5" t="str">
        <f t="shared" si="20"/>
        <v/>
      </c>
      <c r="L32" s="45"/>
      <c r="M32" s="5" t="str">
        <f t="shared" si="21"/>
        <v/>
      </c>
      <c r="N32" s="45"/>
      <c r="O32" s="48"/>
      <c r="P32" s="45"/>
      <c r="Q32" s="5" t="str">
        <f t="shared" si="22"/>
        <v/>
      </c>
      <c r="R32" s="45"/>
      <c r="S32" s="5" t="str">
        <f t="shared" si="23"/>
        <v/>
      </c>
      <c r="T32" s="45"/>
      <c r="U32" s="47"/>
      <c r="V32" s="46"/>
      <c r="W32" s="5" t="str">
        <f t="shared" si="24"/>
        <v/>
      </c>
      <c r="X32" s="45"/>
      <c r="Y32" s="5" t="str">
        <f t="shared" si="25"/>
        <v/>
      </c>
      <c r="Z32" s="45"/>
      <c r="AA32" s="48"/>
      <c r="AB32" s="45"/>
      <c r="AC32" s="5" t="str">
        <f t="shared" si="26"/>
        <v/>
      </c>
      <c r="AD32" s="45"/>
      <c r="AE32" s="5" t="str">
        <f t="shared" si="27"/>
        <v/>
      </c>
      <c r="AF32" s="45"/>
      <c r="AG32" s="47"/>
      <c r="AH32" s="46"/>
      <c r="AI32" s="5" t="str">
        <f t="shared" si="28"/>
        <v/>
      </c>
      <c r="AJ32" s="45"/>
      <c r="AK32" s="5" t="str">
        <f t="shared" si="29"/>
        <v/>
      </c>
      <c r="AL32" s="45"/>
      <c r="AM32" s="48"/>
      <c r="AN32" s="6" t="str">
        <f t="shared" si="12"/>
        <v/>
      </c>
      <c r="AO32" s="5" t="str">
        <f t="shared" si="13"/>
        <v/>
      </c>
      <c r="AP32" s="7" t="str">
        <f t="shared" si="14"/>
        <v/>
      </c>
      <c r="AQ32" s="5" t="str">
        <f t="shared" si="15"/>
        <v/>
      </c>
      <c r="AR32" s="7" t="str">
        <f t="shared" si="16"/>
        <v/>
      </c>
      <c r="AS32" s="332" t="str">
        <f t="shared" si="17"/>
        <v/>
      </c>
      <c r="AT32" s="197"/>
      <c r="AU32" s="186"/>
    </row>
    <row r="33" spans="1:47" ht="15.75" customHeight="1" x14ac:dyDescent="0.25">
      <c r="A33" s="334"/>
      <c r="B33" s="42"/>
      <c r="C33" s="43"/>
      <c r="D33" s="94"/>
      <c r="E33" s="5" t="str">
        <f t="shared" si="18"/>
        <v/>
      </c>
      <c r="F33" s="94"/>
      <c r="G33" s="5" t="str">
        <f t="shared" si="19"/>
        <v/>
      </c>
      <c r="H33" s="94"/>
      <c r="I33" s="95"/>
      <c r="J33" s="46"/>
      <c r="K33" s="5" t="str">
        <f t="shared" si="20"/>
        <v/>
      </c>
      <c r="L33" s="45"/>
      <c r="M33" s="5" t="str">
        <f t="shared" si="21"/>
        <v/>
      </c>
      <c r="N33" s="45"/>
      <c r="O33" s="48"/>
      <c r="P33" s="45"/>
      <c r="Q33" s="5" t="str">
        <f t="shared" si="22"/>
        <v/>
      </c>
      <c r="R33" s="45"/>
      <c r="S33" s="5" t="str">
        <f t="shared" si="23"/>
        <v/>
      </c>
      <c r="T33" s="45"/>
      <c r="U33" s="47"/>
      <c r="V33" s="46"/>
      <c r="W33" s="5" t="str">
        <f t="shared" si="24"/>
        <v/>
      </c>
      <c r="X33" s="45"/>
      <c r="Y33" s="5" t="str">
        <f t="shared" si="25"/>
        <v/>
      </c>
      <c r="Z33" s="45"/>
      <c r="AA33" s="48"/>
      <c r="AB33" s="45"/>
      <c r="AC33" s="5" t="str">
        <f t="shared" si="26"/>
        <v/>
      </c>
      <c r="AD33" s="45"/>
      <c r="AE33" s="5" t="str">
        <f t="shared" si="27"/>
        <v/>
      </c>
      <c r="AF33" s="45"/>
      <c r="AG33" s="47"/>
      <c r="AH33" s="46"/>
      <c r="AI33" s="5" t="str">
        <f t="shared" si="28"/>
        <v/>
      </c>
      <c r="AJ33" s="45"/>
      <c r="AK33" s="5" t="str">
        <f t="shared" si="29"/>
        <v/>
      </c>
      <c r="AL33" s="45"/>
      <c r="AM33" s="48"/>
      <c r="AN33" s="6" t="str">
        <f t="shared" si="12"/>
        <v/>
      </c>
      <c r="AO33" s="5" t="str">
        <f t="shared" si="13"/>
        <v/>
      </c>
      <c r="AP33" s="7" t="str">
        <f t="shared" si="14"/>
        <v/>
      </c>
      <c r="AQ33" s="5" t="str">
        <f t="shared" si="15"/>
        <v/>
      </c>
      <c r="AR33" s="7" t="str">
        <f t="shared" si="16"/>
        <v/>
      </c>
      <c r="AS33" s="332" t="str">
        <f t="shared" si="17"/>
        <v/>
      </c>
      <c r="AT33" s="197"/>
      <c r="AU33" s="186"/>
    </row>
    <row r="34" spans="1:47" s="1" customFormat="1" ht="15.75" customHeight="1" x14ac:dyDescent="0.25">
      <c r="A34" s="334"/>
      <c r="B34" s="42"/>
      <c r="C34" s="43"/>
      <c r="D34" s="94"/>
      <c r="E34" s="5" t="str">
        <f t="shared" si="18"/>
        <v/>
      </c>
      <c r="F34" s="94"/>
      <c r="G34" s="5" t="str">
        <f t="shared" si="19"/>
        <v/>
      </c>
      <c r="H34" s="94"/>
      <c r="I34" s="95"/>
      <c r="J34" s="46"/>
      <c r="K34" s="5" t="str">
        <f t="shared" si="20"/>
        <v/>
      </c>
      <c r="L34" s="45"/>
      <c r="M34" s="5" t="str">
        <f t="shared" si="21"/>
        <v/>
      </c>
      <c r="N34" s="45"/>
      <c r="O34" s="48"/>
      <c r="P34" s="45"/>
      <c r="Q34" s="5" t="str">
        <f t="shared" si="22"/>
        <v/>
      </c>
      <c r="R34" s="45"/>
      <c r="S34" s="5" t="str">
        <f t="shared" si="23"/>
        <v/>
      </c>
      <c r="T34" s="45"/>
      <c r="U34" s="47"/>
      <c r="V34" s="46"/>
      <c r="W34" s="5" t="str">
        <f t="shared" si="24"/>
        <v/>
      </c>
      <c r="X34" s="45"/>
      <c r="Y34" s="5" t="str">
        <f t="shared" si="25"/>
        <v/>
      </c>
      <c r="Z34" s="45"/>
      <c r="AA34" s="48"/>
      <c r="AB34" s="45"/>
      <c r="AC34" s="5" t="str">
        <f t="shared" si="26"/>
        <v/>
      </c>
      <c r="AD34" s="45"/>
      <c r="AE34" s="5" t="str">
        <f t="shared" si="27"/>
        <v/>
      </c>
      <c r="AF34" s="45"/>
      <c r="AG34" s="47"/>
      <c r="AH34" s="46"/>
      <c r="AI34" s="5" t="str">
        <f t="shared" si="28"/>
        <v/>
      </c>
      <c r="AJ34" s="45"/>
      <c r="AK34" s="5" t="str">
        <f t="shared" si="29"/>
        <v/>
      </c>
      <c r="AL34" s="45"/>
      <c r="AM34" s="48"/>
      <c r="AN34" s="6" t="str">
        <f t="shared" si="12"/>
        <v/>
      </c>
      <c r="AO34" s="5" t="str">
        <f t="shared" si="13"/>
        <v/>
      </c>
      <c r="AP34" s="7" t="str">
        <f t="shared" si="14"/>
        <v/>
      </c>
      <c r="AQ34" s="5" t="str">
        <f t="shared" si="15"/>
        <v/>
      </c>
      <c r="AR34" s="7" t="str">
        <f t="shared" si="16"/>
        <v/>
      </c>
      <c r="AS34" s="332" t="str">
        <f t="shared" si="17"/>
        <v/>
      </c>
      <c r="AT34" s="197"/>
      <c r="AU34" s="186"/>
    </row>
    <row r="35" spans="1:47" s="51" customFormat="1" ht="15.75" customHeight="1" x14ac:dyDescent="0.25">
      <c r="A35" s="334"/>
      <c r="B35" s="42"/>
      <c r="C35" s="43"/>
      <c r="D35" s="94"/>
      <c r="E35" s="5" t="str">
        <f t="shared" si="18"/>
        <v/>
      </c>
      <c r="F35" s="94"/>
      <c r="G35" s="5" t="str">
        <f t="shared" si="19"/>
        <v/>
      </c>
      <c r="H35" s="94"/>
      <c r="I35" s="95"/>
      <c r="J35" s="46"/>
      <c r="K35" s="5" t="str">
        <f t="shared" si="20"/>
        <v/>
      </c>
      <c r="L35" s="45"/>
      <c r="M35" s="5" t="str">
        <f t="shared" si="21"/>
        <v/>
      </c>
      <c r="N35" s="45"/>
      <c r="O35" s="48"/>
      <c r="P35" s="45"/>
      <c r="Q35" s="5" t="str">
        <f t="shared" si="22"/>
        <v/>
      </c>
      <c r="R35" s="45"/>
      <c r="S35" s="5" t="str">
        <f t="shared" si="23"/>
        <v/>
      </c>
      <c r="T35" s="45"/>
      <c r="U35" s="47"/>
      <c r="V35" s="46"/>
      <c r="W35" s="5" t="str">
        <f t="shared" si="24"/>
        <v/>
      </c>
      <c r="X35" s="45"/>
      <c r="Y35" s="5" t="str">
        <f t="shared" si="25"/>
        <v/>
      </c>
      <c r="Z35" s="45"/>
      <c r="AA35" s="48"/>
      <c r="AB35" s="45"/>
      <c r="AC35" s="5" t="str">
        <f t="shared" si="26"/>
        <v/>
      </c>
      <c r="AD35" s="45"/>
      <c r="AE35" s="5" t="str">
        <f t="shared" si="27"/>
        <v/>
      </c>
      <c r="AF35" s="45"/>
      <c r="AG35" s="47"/>
      <c r="AH35" s="46"/>
      <c r="AI35" s="5" t="str">
        <f t="shared" si="28"/>
        <v/>
      </c>
      <c r="AJ35" s="45"/>
      <c r="AK35" s="5" t="str">
        <f t="shared" si="29"/>
        <v/>
      </c>
      <c r="AL35" s="45"/>
      <c r="AM35" s="48"/>
      <c r="AN35" s="6" t="str">
        <f t="shared" si="12"/>
        <v/>
      </c>
      <c r="AO35" s="5" t="str">
        <f t="shared" si="13"/>
        <v/>
      </c>
      <c r="AP35" s="7" t="str">
        <f t="shared" si="14"/>
        <v/>
      </c>
      <c r="AQ35" s="5" t="str">
        <f t="shared" si="15"/>
        <v/>
      </c>
      <c r="AR35" s="7" t="str">
        <f t="shared" si="16"/>
        <v/>
      </c>
      <c r="AS35" s="332" t="str">
        <f t="shared" si="17"/>
        <v/>
      </c>
      <c r="AT35" s="197"/>
      <c r="AU35" s="186"/>
    </row>
    <row r="36" spans="1:47" s="51" customFormat="1" ht="15.75" customHeight="1" x14ac:dyDescent="0.25">
      <c r="A36" s="334"/>
      <c r="B36" s="42"/>
      <c r="C36" s="43"/>
      <c r="D36" s="94"/>
      <c r="E36" s="5" t="str">
        <f t="shared" si="18"/>
        <v/>
      </c>
      <c r="F36" s="94"/>
      <c r="G36" s="5" t="str">
        <f t="shared" si="19"/>
        <v/>
      </c>
      <c r="H36" s="94"/>
      <c r="I36" s="95"/>
      <c r="J36" s="46"/>
      <c r="K36" s="5" t="str">
        <f t="shared" si="20"/>
        <v/>
      </c>
      <c r="L36" s="45"/>
      <c r="M36" s="5" t="str">
        <f t="shared" si="21"/>
        <v/>
      </c>
      <c r="N36" s="45"/>
      <c r="O36" s="48"/>
      <c r="P36" s="45"/>
      <c r="Q36" s="5" t="str">
        <f t="shared" si="22"/>
        <v/>
      </c>
      <c r="R36" s="45"/>
      <c r="S36" s="5" t="str">
        <f t="shared" si="23"/>
        <v/>
      </c>
      <c r="T36" s="45"/>
      <c r="U36" s="47"/>
      <c r="V36" s="46"/>
      <c r="W36" s="5" t="str">
        <f t="shared" si="24"/>
        <v/>
      </c>
      <c r="X36" s="45"/>
      <c r="Y36" s="5" t="str">
        <f t="shared" si="25"/>
        <v/>
      </c>
      <c r="Z36" s="45"/>
      <c r="AA36" s="48"/>
      <c r="AB36" s="45"/>
      <c r="AC36" s="5" t="str">
        <f t="shared" si="26"/>
        <v/>
      </c>
      <c r="AD36" s="45"/>
      <c r="AE36" s="5" t="str">
        <f t="shared" si="27"/>
        <v/>
      </c>
      <c r="AF36" s="45"/>
      <c r="AG36" s="47"/>
      <c r="AH36" s="46"/>
      <c r="AI36" s="5" t="str">
        <f t="shared" si="28"/>
        <v/>
      </c>
      <c r="AJ36" s="45"/>
      <c r="AK36" s="5" t="str">
        <f t="shared" si="29"/>
        <v/>
      </c>
      <c r="AL36" s="45"/>
      <c r="AM36" s="48"/>
      <c r="AN36" s="6" t="str">
        <f t="shared" si="12"/>
        <v/>
      </c>
      <c r="AO36" s="5" t="str">
        <f t="shared" si="13"/>
        <v/>
      </c>
      <c r="AP36" s="7" t="str">
        <f t="shared" si="14"/>
        <v/>
      </c>
      <c r="AQ36" s="5" t="str">
        <f t="shared" si="15"/>
        <v/>
      </c>
      <c r="AR36" s="7" t="str">
        <f t="shared" si="16"/>
        <v/>
      </c>
      <c r="AS36" s="332" t="str">
        <f t="shared" si="17"/>
        <v/>
      </c>
      <c r="AT36" s="197"/>
      <c r="AU36" s="186"/>
    </row>
    <row r="37" spans="1:47" s="51" customFormat="1" ht="15.75" customHeight="1" x14ac:dyDescent="0.25">
      <c r="A37" s="334"/>
      <c r="B37" s="42"/>
      <c r="C37" s="43"/>
      <c r="D37" s="94"/>
      <c r="E37" s="5" t="str">
        <f t="shared" si="18"/>
        <v/>
      </c>
      <c r="F37" s="94"/>
      <c r="G37" s="5" t="str">
        <f t="shared" si="19"/>
        <v/>
      </c>
      <c r="H37" s="94"/>
      <c r="I37" s="95"/>
      <c r="J37" s="46"/>
      <c r="K37" s="5" t="str">
        <f t="shared" si="20"/>
        <v/>
      </c>
      <c r="L37" s="45"/>
      <c r="M37" s="5" t="str">
        <f t="shared" si="21"/>
        <v/>
      </c>
      <c r="N37" s="45"/>
      <c r="O37" s="48"/>
      <c r="P37" s="45"/>
      <c r="Q37" s="5" t="str">
        <f t="shared" si="22"/>
        <v/>
      </c>
      <c r="R37" s="45"/>
      <c r="S37" s="5" t="str">
        <f t="shared" si="23"/>
        <v/>
      </c>
      <c r="T37" s="45"/>
      <c r="U37" s="47"/>
      <c r="V37" s="46"/>
      <c r="W37" s="5" t="str">
        <f t="shared" si="24"/>
        <v/>
      </c>
      <c r="X37" s="45"/>
      <c r="Y37" s="5" t="str">
        <f t="shared" si="25"/>
        <v/>
      </c>
      <c r="Z37" s="45"/>
      <c r="AA37" s="48"/>
      <c r="AB37" s="45"/>
      <c r="AC37" s="5" t="str">
        <f t="shared" si="26"/>
        <v/>
      </c>
      <c r="AD37" s="45"/>
      <c r="AE37" s="5" t="str">
        <f t="shared" si="27"/>
        <v/>
      </c>
      <c r="AF37" s="45"/>
      <c r="AG37" s="47"/>
      <c r="AH37" s="46"/>
      <c r="AI37" s="5" t="str">
        <f t="shared" si="28"/>
        <v/>
      </c>
      <c r="AJ37" s="45"/>
      <c r="AK37" s="5" t="str">
        <f t="shared" si="29"/>
        <v/>
      </c>
      <c r="AL37" s="45"/>
      <c r="AM37" s="48"/>
      <c r="AN37" s="6" t="str">
        <f t="shared" si="12"/>
        <v/>
      </c>
      <c r="AO37" s="5" t="str">
        <f t="shared" si="13"/>
        <v/>
      </c>
      <c r="AP37" s="7" t="str">
        <f t="shared" si="14"/>
        <v/>
      </c>
      <c r="AQ37" s="5" t="str">
        <f t="shared" si="15"/>
        <v/>
      </c>
      <c r="AR37" s="7" t="str">
        <f t="shared" si="16"/>
        <v/>
      </c>
      <c r="AS37" s="332" t="str">
        <f t="shared" si="17"/>
        <v/>
      </c>
      <c r="AT37" s="197"/>
      <c r="AU37" s="186"/>
    </row>
    <row r="38" spans="1:47" s="1" customFormat="1" ht="15.75" customHeight="1" x14ac:dyDescent="0.25">
      <c r="A38" s="334"/>
      <c r="B38" s="42"/>
      <c r="C38" s="43"/>
      <c r="D38" s="94"/>
      <c r="E38" s="5" t="str">
        <f t="shared" si="18"/>
        <v/>
      </c>
      <c r="F38" s="94"/>
      <c r="G38" s="5" t="str">
        <f t="shared" si="19"/>
        <v/>
      </c>
      <c r="H38" s="94"/>
      <c r="I38" s="95"/>
      <c r="J38" s="46"/>
      <c r="K38" s="5" t="str">
        <f t="shared" si="20"/>
        <v/>
      </c>
      <c r="L38" s="45"/>
      <c r="M38" s="5" t="str">
        <f t="shared" si="21"/>
        <v/>
      </c>
      <c r="N38" s="45"/>
      <c r="O38" s="48"/>
      <c r="P38" s="45"/>
      <c r="Q38" s="5" t="str">
        <f t="shared" si="22"/>
        <v/>
      </c>
      <c r="R38" s="45"/>
      <c r="S38" s="5" t="str">
        <f t="shared" si="23"/>
        <v/>
      </c>
      <c r="T38" s="45"/>
      <c r="U38" s="47"/>
      <c r="V38" s="46"/>
      <c r="W38" s="5" t="str">
        <f t="shared" si="24"/>
        <v/>
      </c>
      <c r="X38" s="45"/>
      <c r="Y38" s="5" t="str">
        <f t="shared" si="25"/>
        <v/>
      </c>
      <c r="Z38" s="45"/>
      <c r="AA38" s="48"/>
      <c r="AB38" s="45"/>
      <c r="AC38" s="5" t="str">
        <f t="shared" si="26"/>
        <v/>
      </c>
      <c r="AD38" s="45"/>
      <c r="AE38" s="5" t="str">
        <f t="shared" si="27"/>
        <v/>
      </c>
      <c r="AF38" s="45"/>
      <c r="AG38" s="47"/>
      <c r="AH38" s="46"/>
      <c r="AI38" s="5" t="str">
        <f t="shared" si="28"/>
        <v/>
      </c>
      <c r="AJ38" s="45"/>
      <c r="AK38" s="5" t="str">
        <f t="shared" si="29"/>
        <v/>
      </c>
      <c r="AL38" s="45"/>
      <c r="AM38" s="48"/>
      <c r="AN38" s="6" t="str">
        <f t="shared" si="12"/>
        <v/>
      </c>
      <c r="AO38" s="5" t="str">
        <f t="shared" si="13"/>
        <v/>
      </c>
      <c r="AP38" s="7" t="str">
        <f t="shared" si="14"/>
        <v/>
      </c>
      <c r="AQ38" s="5" t="str">
        <f t="shared" si="15"/>
        <v/>
      </c>
      <c r="AR38" s="7" t="str">
        <f t="shared" si="16"/>
        <v/>
      </c>
      <c r="AS38" s="332" t="str">
        <f t="shared" si="17"/>
        <v/>
      </c>
      <c r="AT38" s="197"/>
      <c r="AU38" s="186"/>
    </row>
    <row r="39" spans="1:47" s="1" customFormat="1" ht="15.75" customHeight="1" x14ac:dyDescent="0.25">
      <c r="A39" s="334"/>
      <c r="B39" s="42"/>
      <c r="C39" s="43"/>
      <c r="D39" s="94"/>
      <c r="E39" s="5" t="str">
        <f t="shared" si="18"/>
        <v/>
      </c>
      <c r="F39" s="94"/>
      <c r="G39" s="5" t="str">
        <f t="shared" si="19"/>
        <v/>
      </c>
      <c r="H39" s="94"/>
      <c r="I39" s="95"/>
      <c r="J39" s="46"/>
      <c r="K39" s="5" t="str">
        <f t="shared" si="20"/>
        <v/>
      </c>
      <c r="L39" s="45"/>
      <c r="M39" s="5" t="str">
        <f t="shared" si="21"/>
        <v/>
      </c>
      <c r="N39" s="45"/>
      <c r="O39" s="48"/>
      <c r="P39" s="45"/>
      <c r="Q39" s="5" t="str">
        <f t="shared" si="22"/>
        <v/>
      </c>
      <c r="R39" s="45"/>
      <c r="S39" s="5" t="str">
        <f t="shared" si="23"/>
        <v/>
      </c>
      <c r="T39" s="45"/>
      <c r="U39" s="47"/>
      <c r="V39" s="46"/>
      <c r="W39" s="5" t="str">
        <f t="shared" si="24"/>
        <v/>
      </c>
      <c r="X39" s="45"/>
      <c r="Y39" s="5" t="str">
        <f t="shared" si="25"/>
        <v/>
      </c>
      <c r="Z39" s="45"/>
      <c r="AA39" s="48"/>
      <c r="AB39" s="45"/>
      <c r="AC39" s="5" t="str">
        <f t="shared" si="26"/>
        <v/>
      </c>
      <c r="AD39" s="45"/>
      <c r="AE39" s="5" t="str">
        <f t="shared" si="27"/>
        <v/>
      </c>
      <c r="AF39" s="45"/>
      <c r="AG39" s="47"/>
      <c r="AH39" s="46"/>
      <c r="AI39" s="5" t="str">
        <f t="shared" si="28"/>
        <v/>
      </c>
      <c r="AJ39" s="45"/>
      <c r="AK39" s="5" t="str">
        <f t="shared" si="29"/>
        <v/>
      </c>
      <c r="AL39" s="45"/>
      <c r="AM39" s="48"/>
      <c r="AN39" s="6" t="str">
        <f t="shared" si="12"/>
        <v/>
      </c>
      <c r="AO39" s="5" t="str">
        <f t="shared" si="13"/>
        <v/>
      </c>
      <c r="AP39" s="7" t="str">
        <f t="shared" si="14"/>
        <v/>
      </c>
      <c r="AQ39" s="5" t="str">
        <f t="shared" si="15"/>
        <v/>
      </c>
      <c r="AR39" s="7" t="str">
        <f t="shared" si="16"/>
        <v/>
      </c>
      <c r="AS39" s="332" t="str">
        <f t="shared" si="17"/>
        <v/>
      </c>
      <c r="AT39" s="197"/>
      <c r="AU39" s="186"/>
    </row>
    <row r="40" spans="1:47" ht="15.75" customHeight="1" x14ac:dyDescent="0.25">
      <c r="A40" s="334"/>
      <c r="B40" s="42"/>
      <c r="C40" s="43"/>
      <c r="D40" s="94"/>
      <c r="E40" s="5" t="str">
        <f t="shared" si="18"/>
        <v/>
      </c>
      <c r="F40" s="94"/>
      <c r="G40" s="5" t="str">
        <f t="shared" si="19"/>
        <v/>
      </c>
      <c r="H40" s="94"/>
      <c r="I40" s="95"/>
      <c r="J40" s="46"/>
      <c r="K40" s="5" t="str">
        <f t="shared" si="20"/>
        <v/>
      </c>
      <c r="L40" s="45"/>
      <c r="M40" s="5" t="str">
        <f t="shared" si="21"/>
        <v/>
      </c>
      <c r="N40" s="45"/>
      <c r="O40" s="48"/>
      <c r="P40" s="45"/>
      <c r="Q40" s="5" t="str">
        <f t="shared" si="22"/>
        <v/>
      </c>
      <c r="R40" s="45"/>
      <c r="S40" s="5" t="str">
        <f t="shared" si="23"/>
        <v/>
      </c>
      <c r="T40" s="45"/>
      <c r="U40" s="47"/>
      <c r="V40" s="46"/>
      <c r="W40" s="5" t="str">
        <f t="shared" si="24"/>
        <v/>
      </c>
      <c r="X40" s="45"/>
      <c r="Y40" s="5" t="str">
        <f t="shared" si="25"/>
        <v/>
      </c>
      <c r="Z40" s="45"/>
      <c r="AA40" s="48"/>
      <c r="AB40" s="45"/>
      <c r="AC40" s="5" t="str">
        <f t="shared" si="26"/>
        <v/>
      </c>
      <c r="AD40" s="45"/>
      <c r="AE40" s="5" t="str">
        <f t="shared" si="27"/>
        <v/>
      </c>
      <c r="AF40" s="45"/>
      <c r="AG40" s="47"/>
      <c r="AH40" s="46"/>
      <c r="AI40" s="5" t="str">
        <f t="shared" si="28"/>
        <v/>
      </c>
      <c r="AJ40" s="45"/>
      <c r="AK40" s="5" t="str">
        <f t="shared" si="29"/>
        <v/>
      </c>
      <c r="AL40" s="45"/>
      <c r="AM40" s="48"/>
      <c r="AN40" s="6" t="str">
        <f t="shared" si="12"/>
        <v/>
      </c>
      <c r="AO40" s="5" t="str">
        <f t="shared" si="13"/>
        <v/>
      </c>
      <c r="AP40" s="7" t="str">
        <f t="shared" si="14"/>
        <v/>
      </c>
      <c r="AQ40" s="5" t="str">
        <f t="shared" si="15"/>
        <v/>
      </c>
      <c r="AR40" s="7" t="str">
        <f t="shared" si="16"/>
        <v/>
      </c>
      <c r="AS40" s="332" t="str">
        <f t="shared" si="17"/>
        <v/>
      </c>
      <c r="AT40" s="197"/>
      <c r="AU40" s="186"/>
    </row>
    <row r="41" spans="1:47" s="111" customFormat="1" ht="15.75" customHeight="1" thickBot="1" x14ac:dyDescent="0.35">
      <c r="A41" s="335"/>
      <c r="B41" s="9"/>
      <c r="C41" s="168" t="s">
        <v>51</v>
      </c>
      <c r="D41" s="122">
        <f>SUM(D12:D40)</f>
        <v>0</v>
      </c>
      <c r="E41" s="122">
        <f>SUM(E12:E40)</f>
        <v>0</v>
      </c>
      <c r="F41" s="122">
        <f>SUM(F12:F40)</f>
        <v>0</v>
      </c>
      <c r="G41" s="122">
        <f>SUM(G12:G40)</f>
        <v>0</v>
      </c>
      <c r="H41" s="122">
        <f>SUM(H12:H40)</f>
        <v>0</v>
      </c>
      <c r="I41" s="194" t="s">
        <v>17</v>
      </c>
      <c r="J41" s="122">
        <f>SUM(J12:J40)</f>
        <v>0</v>
      </c>
      <c r="K41" s="122">
        <f>SUM(K12:K40)</f>
        <v>0</v>
      </c>
      <c r="L41" s="122">
        <f>SUM(L12:L40)</f>
        <v>0</v>
      </c>
      <c r="M41" s="122">
        <f>SUM(M12:M40)</f>
        <v>0</v>
      </c>
      <c r="N41" s="122">
        <f>SUM(N12:N40)</f>
        <v>0</v>
      </c>
      <c r="O41" s="194" t="s">
        <v>17</v>
      </c>
      <c r="P41" s="122">
        <f>SUM(P12:P40)</f>
        <v>1</v>
      </c>
      <c r="Q41" s="122">
        <f>SUM(Q12:Q40)</f>
        <v>14</v>
      </c>
      <c r="R41" s="122">
        <f>SUM(R12:R40)</f>
        <v>1</v>
      </c>
      <c r="S41" s="122">
        <f>SUM(S12:S40)</f>
        <v>14</v>
      </c>
      <c r="T41" s="122">
        <f>SUM(T12:T40)</f>
        <v>2</v>
      </c>
      <c r="U41" s="194" t="s">
        <v>17</v>
      </c>
      <c r="V41" s="122">
        <f>SUM(V12:V40)</f>
        <v>7</v>
      </c>
      <c r="W41" s="122">
        <f>SUM(W12:W40)</f>
        <v>98</v>
      </c>
      <c r="X41" s="122">
        <f>SUM(X12:X40)</f>
        <v>5</v>
      </c>
      <c r="Y41" s="122">
        <f>SUM(Y12:Y40)</f>
        <v>70</v>
      </c>
      <c r="Z41" s="122">
        <f>SUM(Z12:Z40)</f>
        <v>17</v>
      </c>
      <c r="AA41" s="194" t="s">
        <v>17</v>
      </c>
      <c r="AB41" s="122">
        <f>SUM(AB12:AB40)</f>
        <v>7</v>
      </c>
      <c r="AC41" s="122">
        <f>SUM(AC12:AC40)</f>
        <v>98</v>
      </c>
      <c r="AD41" s="122">
        <f>SUM(AD12:AD40)</f>
        <v>12</v>
      </c>
      <c r="AE41" s="122">
        <f>SUM(AE12:AE40)</f>
        <v>168</v>
      </c>
      <c r="AF41" s="122">
        <f>SUM(AF12:AF40)</f>
        <v>23</v>
      </c>
      <c r="AG41" s="194" t="s">
        <v>17</v>
      </c>
      <c r="AH41" s="122">
        <f>SUM(AH12:AH40)</f>
        <v>3</v>
      </c>
      <c r="AI41" s="122">
        <f>SUM(AI12:AI40)</f>
        <v>42</v>
      </c>
      <c r="AJ41" s="122">
        <f>SUM(AJ12:AJ40)</f>
        <v>13</v>
      </c>
      <c r="AK41" s="122">
        <f>SUM(AK12:AK40)</f>
        <v>182</v>
      </c>
      <c r="AL41" s="122">
        <f>SUM(AL12:AL40)</f>
        <v>21</v>
      </c>
      <c r="AM41" s="194" t="s">
        <v>17</v>
      </c>
      <c r="AN41" s="122">
        <f t="shared" ref="AN41:AS41" si="30">SUM(AN12:AN40)</f>
        <v>18</v>
      </c>
      <c r="AO41" s="122">
        <f t="shared" si="30"/>
        <v>252</v>
      </c>
      <c r="AP41" s="122">
        <f t="shared" si="30"/>
        <v>31</v>
      </c>
      <c r="AQ41" s="122">
        <f t="shared" si="30"/>
        <v>434</v>
      </c>
      <c r="AR41" s="122">
        <f t="shared" si="30"/>
        <v>63</v>
      </c>
      <c r="AS41" s="336">
        <f t="shared" si="30"/>
        <v>49</v>
      </c>
    </row>
    <row r="42" spans="1:47" s="111" customFormat="1" ht="15.75" customHeight="1" thickBot="1" x14ac:dyDescent="0.35">
      <c r="A42" s="166"/>
      <c r="B42" s="167"/>
      <c r="C42" s="109" t="s">
        <v>41</v>
      </c>
      <c r="D42" s="110">
        <f>D10+D41</f>
        <v>11</v>
      </c>
      <c r="E42" s="110">
        <f>E10+E41</f>
        <v>230</v>
      </c>
      <c r="F42" s="110">
        <f>F10+F41</f>
        <v>14</v>
      </c>
      <c r="G42" s="110">
        <f>G10+G41</f>
        <v>260</v>
      </c>
      <c r="H42" s="110">
        <f>H10+H41</f>
        <v>30</v>
      </c>
      <c r="I42" s="195" t="s">
        <v>17</v>
      </c>
      <c r="J42" s="110">
        <f>J10+J41</f>
        <v>9</v>
      </c>
      <c r="K42" s="110">
        <f>K10+K41</f>
        <v>126</v>
      </c>
      <c r="L42" s="110">
        <f>L10+L41</f>
        <v>16</v>
      </c>
      <c r="M42" s="110">
        <f>M10+M41</f>
        <v>224</v>
      </c>
      <c r="N42" s="395">
        <f>N10+N41</f>
        <v>30</v>
      </c>
      <c r="O42" s="195" t="s">
        <v>17</v>
      </c>
      <c r="P42" s="110">
        <f>P10+P41</f>
        <v>11</v>
      </c>
      <c r="Q42" s="110">
        <f>Q10+Q41</f>
        <v>154</v>
      </c>
      <c r="R42" s="110">
        <f>R10+R41</f>
        <v>15</v>
      </c>
      <c r="S42" s="110">
        <f>S10+S41</f>
        <v>210</v>
      </c>
      <c r="T42" s="110">
        <f>T10+T41</f>
        <v>30</v>
      </c>
      <c r="U42" s="195" t="s">
        <v>17</v>
      </c>
      <c r="V42" s="110">
        <f>V10+V41</f>
        <v>12</v>
      </c>
      <c r="W42" s="110">
        <f>W10+W41</f>
        <v>168</v>
      </c>
      <c r="X42" s="110">
        <f>X10+X41</f>
        <v>13</v>
      </c>
      <c r="Y42" s="110">
        <f>Y10+Y41</f>
        <v>182</v>
      </c>
      <c r="Z42" s="110">
        <f>Z10+Z41</f>
        <v>30</v>
      </c>
      <c r="AA42" s="195" t="s">
        <v>17</v>
      </c>
      <c r="AB42" s="110">
        <f>AB10+AB41</f>
        <v>9</v>
      </c>
      <c r="AC42" s="110">
        <f>AC10+AC41</f>
        <v>126</v>
      </c>
      <c r="AD42" s="110">
        <f>AD10+AD41</f>
        <v>16</v>
      </c>
      <c r="AE42" s="110">
        <f>AE10+AE41</f>
        <v>224</v>
      </c>
      <c r="AF42" s="110">
        <f>AF10+AF41</f>
        <v>30</v>
      </c>
      <c r="AG42" s="195" t="s">
        <v>17</v>
      </c>
      <c r="AH42" s="110">
        <f>AH10+AH41</f>
        <v>7</v>
      </c>
      <c r="AI42" s="110">
        <f>AI10+AI41</f>
        <v>98</v>
      </c>
      <c r="AJ42" s="110">
        <f>AJ10+AJ41</f>
        <v>18</v>
      </c>
      <c r="AK42" s="110">
        <f>AK10+AK41</f>
        <v>252</v>
      </c>
      <c r="AL42" s="110">
        <f>AL10+AL41</f>
        <v>30</v>
      </c>
      <c r="AM42" s="195" t="s">
        <v>17</v>
      </c>
      <c r="AN42" s="123">
        <f t="shared" ref="AN42:AS42" si="31">AN10+AN41</f>
        <v>59</v>
      </c>
      <c r="AO42" s="123">
        <f t="shared" si="31"/>
        <v>826</v>
      </c>
      <c r="AP42" s="123">
        <f t="shared" si="31"/>
        <v>80</v>
      </c>
      <c r="AQ42" s="123">
        <f t="shared" si="31"/>
        <v>1288</v>
      </c>
      <c r="AR42" s="396">
        <f t="shared" si="31"/>
        <v>180</v>
      </c>
      <c r="AS42" s="337">
        <f t="shared" si="31"/>
        <v>151</v>
      </c>
    </row>
    <row r="43" spans="1:47" ht="18.75" customHeight="1" x14ac:dyDescent="0.3">
      <c r="A43" s="124"/>
      <c r="B43" s="125"/>
      <c r="C43" s="126" t="s">
        <v>16</v>
      </c>
      <c r="D43" s="568"/>
      <c r="E43" s="569"/>
      <c r="F43" s="569"/>
      <c r="G43" s="569"/>
      <c r="H43" s="569"/>
      <c r="I43" s="569"/>
      <c r="J43" s="569"/>
      <c r="K43" s="569"/>
      <c r="L43" s="569"/>
      <c r="M43" s="569"/>
      <c r="N43" s="569"/>
      <c r="O43" s="569"/>
      <c r="P43" s="569"/>
      <c r="Q43" s="569"/>
      <c r="R43" s="569"/>
      <c r="S43" s="569"/>
      <c r="T43" s="569"/>
      <c r="U43" s="569"/>
      <c r="V43" s="569"/>
      <c r="W43" s="569"/>
      <c r="X43" s="569"/>
      <c r="Y43" s="569"/>
      <c r="Z43" s="569"/>
      <c r="AA43" s="569"/>
      <c r="AB43" s="568"/>
      <c r="AC43" s="569"/>
      <c r="AD43" s="569"/>
      <c r="AE43" s="569"/>
      <c r="AF43" s="569"/>
      <c r="AG43" s="569"/>
      <c r="AH43" s="569"/>
      <c r="AI43" s="569"/>
      <c r="AJ43" s="569"/>
      <c r="AK43" s="569"/>
      <c r="AL43" s="569"/>
      <c r="AM43" s="569"/>
      <c r="AN43" s="570"/>
      <c r="AO43" s="571"/>
      <c r="AP43" s="571"/>
      <c r="AQ43" s="571"/>
      <c r="AR43" s="571"/>
      <c r="AS43" s="572"/>
      <c r="AT43" s="327"/>
      <c r="AU43" s="187"/>
    </row>
    <row r="44" spans="1:47" s="88" customFormat="1" ht="15.75" customHeight="1" x14ac:dyDescent="0.25">
      <c r="A44" s="238" t="s">
        <v>234</v>
      </c>
      <c r="B44" s="44" t="s">
        <v>15</v>
      </c>
      <c r="C44" s="233" t="s">
        <v>119</v>
      </c>
      <c r="D44" s="94"/>
      <c r="E44" s="5" t="str">
        <f t="shared" ref="E44:E46" si="32">IF(D44*14=0,"",D44*14)</f>
        <v/>
      </c>
      <c r="F44" s="94"/>
      <c r="G44" s="5" t="str">
        <f t="shared" ref="G44:G46" si="33">IF(F44*14=0,"",F44*14)</f>
        <v/>
      </c>
      <c r="H44" s="94"/>
      <c r="I44" s="95"/>
      <c r="J44" s="46"/>
      <c r="K44" s="5" t="str">
        <f t="shared" ref="K44:K46" si="34">IF(J44*14=0,"",J44*14)</f>
        <v/>
      </c>
      <c r="L44" s="45"/>
      <c r="M44" s="5" t="str">
        <f t="shared" ref="M44:M46" si="35">IF(L44*14=0,"",L44*14)</f>
        <v/>
      </c>
      <c r="N44" s="45"/>
      <c r="O44" s="48"/>
      <c r="P44" s="45"/>
      <c r="Q44" s="5" t="str">
        <f t="shared" ref="Q44:Q46" si="36">IF(P44*14=0,"",P44*14)</f>
        <v/>
      </c>
      <c r="R44" s="45"/>
      <c r="S44" s="5" t="str">
        <f t="shared" ref="S44:S46" si="37">IF(R44*14=0,"",R44*14)</f>
        <v/>
      </c>
      <c r="T44" s="45"/>
      <c r="U44" s="47"/>
      <c r="V44" s="46"/>
      <c r="W44" s="5" t="str">
        <f t="shared" ref="W44:W46" si="38">IF(V44*14=0,"",V44*14)</f>
        <v/>
      </c>
      <c r="X44" s="45"/>
      <c r="Y44" s="5" t="str">
        <f t="shared" ref="Y44:Y46" si="39">IF(X44*14=0,"",X44*14)</f>
        <v/>
      </c>
      <c r="Z44" s="45"/>
      <c r="AA44" s="48"/>
      <c r="AB44" s="45"/>
      <c r="AC44" s="5" t="str">
        <f t="shared" ref="AC44:AC46" si="40">IF(AB44*14=0,"",AB44*14)</f>
        <v/>
      </c>
      <c r="AD44" s="45"/>
      <c r="AE44" s="5" t="str">
        <f t="shared" ref="AE44:AE46" si="41">IF(AD44*14=0,"",AD44*14)</f>
        <v/>
      </c>
      <c r="AF44" s="45"/>
      <c r="AG44" s="47"/>
      <c r="AH44" s="46"/>
      <c r="AI44" s="5" t="str">
        <f t="shared" ref="AI44:AI46" si="42">IF(AH44*14=0,"",AH44*14)</f>
        <v/>
      </c>
      <c r="AJ44" s="45"/>
      <c r="AK44" s="5" t="str">
        <f t="shared" ref="AK44:AK46" si="43">IF(AJ44*14=0,"",AJ44*14)</f>
        <v/>
      </c>
      <c r="AL44" s="45"/>
      <c r="AM44" s="48"/>
      <c r="AN44" s="6" t="str">
        <f>IF(D44+J44+P44+V44+AB44+AH44=0,"",D44+J44+P44+V44+AB44+AH44)</f>
        <v/>
      </c>
      <c r="AO44" s="5" t="str">
        <f>IF((D44+J44+P44+V44+AB44+AH44)*14=0,"",(D44+J44+P44+V44+AB44+AH44)*14)</f>
        <v/>
      </c>
      <c r="AP44" s="7" t="str">
        <f>IF(F44+L44+R44+X44+AD44+AJ44=0,"",F44+L44+R44+X44+AD44+AJ44)</f>
        <v/>
      </c>
      <c r="AQ44" s="5" t="str">
        <f>IF((L44+F44+R44+X44+AD44+AJ44)*14=0,"",(L44+F44+R44+X44+AD44+AJ44)*14)</f>
        <v/>
      </c>
      <c r="AR44" s="50" t="s">
        <v>17</v>
      </c>
      <c r="AS44" s="332" t="str">
        <f>IF(D44+F44+L44+J44+P44+R44+V44+X44+AB44+AD44+AH44+AJ44=0,"",D44+F44+L44+J44+P44+R44+V44+X44+AB44+AD44+AH44+AJ44)</f>
        <v/>
      </c>
      <c r="AT44" s="328"/>
      <c r="AU44" s="309" t="s">
        <v>286</v>
      </c>
    </row>
    <row r="45" spans="1:47" s="88" customFormat="1" ht="15.75" customHeight="1" x14ac:dyDescent="0.25">
      <c r="A45" s="239" t="s">
        <v>235</v>
      </c>
      <c r="B45" s="44" t="s">
        <v>15</v>
      </c>
      <c r="C45" s="236" t="s">
        <v>120</v>
      </c>
      <c r="D45" s="94"/>
      <c r="E45" s="5" t="str">
        <f t="shared" si="32"/>
        <v/>
      </c>
      <c r="F45" s="94"/>
      <c r="G45" s="5" t="str">
        <f t="shared" si="33"/>
        <v/>
      </c>
      <c r="H45" s="94"/>
      <c r="I45" s="95"/>
      <c r="J45" s="46"/>
      <c r="K45" s="5" t="str">
        <f t="shared" si="34"/>
        <v/>
      </c>
      <c r="L45" s="45"/>
      <c r="M45" s="5" t="str">
        <f t="shared" si="35"/>
        <v/>
      </c>
      <c r="N45" s="45"/>
      <c r="O45" s="48"/>
      <c r="P45" s="45"/>
      <c r="Q45" s="5" t="str">
        <f t="shared" si="36"/>
        <v/>
      </c>
      <c r="R45" s="45"/>
      <c r="S45" s="5" t="str">
        <f t="shared" si="37"/>
        <v/>
      </c>
      <c r="T45" s="45"/>
      <c r="U45" s="47"/>
      <c r="V45" s="46"/>
      <c r="W45" s="5" t="str">
        <f t="shared" si="38"/>
        <v/>
      </c>
      <c r="X45" s="45"/>
      <c r="Y45" s="5" t="str">
        <f t="shared" si="39"/>
        <v/>
      </c>
      <c r="Z45" s="45"/>
      <c r="AA45" s="48"/>
      <c r="AB45" s="45"/>
      <c r="AC45" s="5" t="str">
        <f t="shared" si="40"/>
        <v/>
      </c>
      <c r="AD45" s="45"/>
      <c r="AE45" s="5" t="str">
        <f t="shared" si="41"/>
        <v/>
      </c>
      <c r="AF45" s="45"/>
      <c r="AG45" s="47"/>
      <c r="AH45" s="46"/>
      <c r="AI45" s="5" t="str">
        <f t="shared" si="42"/>
        <v/>
      </c>
      <c r="AJ45" s="45"/>
      <c r="AK45" s="5" t="str">
        <f t="shared" si="43"/>
        <v/>
      </c>
      <c r="AL45" s="45"/>
      <c r="AM45" s="48"/>
      <c r="AN45" s="6" t="str">
        <f>IF(D45+J45+P45+V45+AB45+AH45=0,"",D45+J45+P45+V45+AB45+AH45)</f>
        <v/>
      </c>
      <c r="AO45" s="5" t="str">
        <f>IF((D45+J45+P45+V45+AB45+AH45)*14=0,"",(D45+J45+P45+V45+AB45+AH45)*14)</f>
        <v/>
      </c>
      <c r="AP45" s="7" t="str">
        <f>IF(F45+L45+R45+X45+AD45+AJ45=0,"",F45+L45+R45+X45+AD45+AJ45)</f>
        <v/>
      </c>
      <c r="AQ45" s="5" t="str">
        <f>IF((L45+F45+R45+X45+AD45+AJ45)*14=0,"",(L45+F45+R45+X45+AD45+AJ45)*14)</f>
        <v/>
      </c>
      <c r="AR45" s="50" t="s">
        <v>17</v>
      </c>
      <c r="AS45" s="332" t="str">
        <f>IF(D45+F45+L45+J45+P45+R45+V45+X45+AB45+AD45+AH45+AJ45=0,"",D45+F45+L45+J45+P45+R45+V45+X45+AB45+AD45+AH45+AJ45)</f>
        <v/>
      </c>
      <c r="AT45" s="328"/>
      <c r="AU45" s="309" t="s">
        <v>286</v>
      </c>
    </row>
    <row r="46" spans="1:47" s="88" customFormat="1" ht="15.75" customHeight="1" thickBot="1" x14ac:dyDescent="0.3">
      <c r="A46" s="89"/>
      <c r="B46" s="44" t="s">
        <v>15</v>
      </c>
      <c r="C46" s="235"/>
      <c r="D46" s="94"/>
      <c r="E46" s="5" t="str">
        <f t="shared" si="32"/>
        <v/>
      </c>
      <c r="F46" s="94"/>
      <c r="G46" s="5" t="str">
        <f t="shared" si="33"/>
        <v/>
      </c>
      <c r="H46" s="94"/>
      <c r="I46" s="95"/>
      <c r="J46" s="46"/>
      <c r="K46" s="5" t="str">
        <f t="shared" si="34"/>
        <v/>
      </c>
      <c r="L46" s="45"/>
      <c r="M46" s="5" t="str">
        <f t="shared" si="35"/>
        <v/>
      </c>
      <c r="N46" s="45"/>
      <c r="O46" s="48"/>
      <c r="P46" s="45"/>
      <c r="Q46" s="5" t="str">
        <f t="shared" si="36"/>
        <v/>
      </c>
      <c r="R46" s="45"/>
      <c r="S46" s="5" t="str">
        <f t="shared" si="37"/>
        <v/>
      </c>
      <c r="T46" s="45"/>
      <c r="U46" s="47"/>
      <c r="V46" s="46"/>
      <c r="W46" s="5" t="str">
        <f t="shared" si="38"/>
        <v/>
      </c>
      <c r="X46" s="45"/>
      <c r="Y46" s="5" t="str">
        <f t="shared" si="39"/>
        <v/>
      </c>
      <c r="Z46" s="45"/>
      <c r="AA46" s="48"/>
      <c r="AB46" s="45"/>
      <c r="AC46" s="5" t="str">
        <f t="shared" si="40"/>
        <v/>
      </c>
      <c r="AD46" s="45"/>
      <c r="AE46" s="5" t="str">
        <f t="shared" si="41"/>
        <v/>
      </c>
      <c r="AF46" s="45"/>
      <c r="AG46" s="47"/>
      <c r="AH46" s="46"/>
      <c r="AI46" s="5" t="str">
        <f t="shared" si="42"/>
        <v/>
      </c>
      <c r="AJ46" s="45"/>
      <c r="AK46" s="5" t="str">
        <f t="shared" si="43"/>
        <v/>
      </c>
      <c r="AL46" s="45"/>
      <c r="AM46" s="48"/>
      <c r="AN46" s="212" t="str">
        <f>IF(D46+J46+P46+V46+AB46+AH46=0,"",D46+J46+P46+V46+AB46+AH46)</f>
        <v/>
      </c>
      <c r="AO46" s="14" t="str">
        <f>IF((D46+J46+P46+V46+AB46+AH46)*14=0,"",(D46+J46+P46+V46+AB46+AH46)*14)</f>
        <v/>
      </c>
      <c r="AP46" s="15" t="str">
        <f>IF(F46+L46+R46+X46+AD46+AJ46=0,"",F46+L46+R46+X46+AD46+AJ46)</f>
        <v/>
      </c>
      <c r="AQ46" s="14" t="str">
        <f>IF((L46+F46+R46+X46+AD46+AJ46)*14=0,"",(L46+F46+R46+X46+AD46+AJ46)*14)</f>
        <v/>
      </c>
      <c r="AR46" s="50" t="s">
        <v>17</v>
      </c>
      <c r="AS46" s="332" t="str">
        <f>IF(D46+F46+L46+J46+P46+R46+V46+X46+AB46+AD46+AH46+AJ46=0,"",D46+F46+L46+J46+P46+R46+V46+X46+AB46+AD46+AH46+AJ46)</f>
        <v/>
      </c>
      <c r="AT46" s="328"/>
      <c r="AU46" s="189"/>
    </row>
    <row r="47" spans="1:47" ht="15.75" customHeight="1" thickBot="1" x14ac:dyDescent="0.35">
      <c r="A47" s="127"/>
      <c r="B47" s="128"/>
      <c r="C47" s="129" t="s">
        <v>18</v>
      </c>
      <c r="D47" s="130">
        <f>SUM(D44:D46)</f>
        <v>0</v>
      </c>
      <c r="E47" s="131" t="str">
        <f>IF(D47*14=0,"",D47*14)</f>
        <v/>
      </c>
      <c r="F47" s="132">
        <f>SUM(F44:F46)</f>
        <v>0</v>
      </c>
      <c r="G47" s="131" t="str">
        <f>IF(F47*14=0,"",F47*14)</f>
        <v/>
      </c>
      <c r="H47" s="133" t="s">
        <v>17</v>
      </c>
      <c r="I47" s="134" t="s">
        <v>17</v>
      </c>
      <c r="J47" s="135">
        <f>SUM(J44:J46)</f>
        <v>0</v>
      </c>
      <c r="K47" s="131" t="str">
        <f>IF(J47*14=0,"",J47*14)</f>
        <v/>
      </c>
      <c r="L47" s="132">
        <f>SUM(L44:L46)</f>
        <v>0</v>
      </c>
      <c r="M47" s="131" t="str">
        <f>IF(L47*14=0,"",L47*14)</f>
        <v/>
      </c>
      <c r="N47" s="133" t="s">
        <v>17</v>
      </c>
      <c r="O47" s="134" t="s">
        <v>17</v>
      </c>
      <c r="P47" s="130">
        <f>SUM(P44:P46)</f>
        <v>0</v>
      </c>
      <c r="Q47" s="131" t="str">
        <f>IF(P47*14=0,"",P47*14)</f>
        <v/>
      </c>
      <c r="R47" s="132">
        <f>SUM(R44:R46)</f>
        <v>0</v>
      </c>
      <c r="S47" s="131" t="str">
        <f>IF(R47*14=0,"",R47*14)</f>
        <v/>
      </c>
      <c r="T47" s="136" t="s">
        <v>17</v>
      </c>
      <c r="U47" s="134" t="s">
        <v>17</v>
      </c>
      <c r="V47" s="135">
        <f>SUM(V44:V46)</f>
        <v>0</v>
      </c>
      <c r="W47" s="131" t="str">
        <f>IF(V47*14=0,"",V47*14)</f>
        <v/>
      </c>
      <c r="X47" s="132">
        <f>SUM(X44:X46)</f>
        <v>0</v>
      </c>
      <c r="Y47" s="131" t="str">
        <f>IF(X47*14=0,"",X47*14)</f>
        <v/>
      </c>
      <c r="Z47" s="133" t="s">
        <v>17</v>
      </c>
      <c r="AA47" s="134" t="s">
        <v>17</v>
      </c>
      <c r="AB47" s="130">
        <f>SUM(AB44:AB46)</f>
        <v>0</v>
      </c>
      <c r="AC47" s="131" t="str">
        <f>IF(AB47*14=0,"",AB47*14)</f>
        <v/>
      </c>
      <c r="AD47" s="132">
        <f>SUM(AD44:AD46)</f>
        <v>0</v>
      </c>
      <c r="AE47" s="131" t="str">
        <f>IF(AD47*14=0,"",AD47*14)</f>
        <v/>
      </c>
      <c r="AF47" s="133" t="s">
        <v>17</v>
      </c>
      <c r="AG47" s="134" t="s">
        <v>17</v>
      </c>
      <c r="AH47" s="135">
        <f>SUM(AH44:AH46)</f>
        <v>0</v>
      </c>
      <c r="AI47" s="131" t="str">
        <f>IF(AH47*14=0,"",AH47*14)</f>
        <v/>
      </c>
      <c r="AJ47" s="132">
        <f>SUM(AJ44:AJ46)</f>
        <v>0</v>
      </c>
      <c r="AK47" s="131" t="str">
        <f>IF(AJ47*14=0,"",AJ47*14)</f>
        <v/>
      </c>
      <c r="AL47" s="133" t="s">
        <v>17</v>
      </c>
      <c r="AM47" s="134" t="s">
        <v>17</v>
      </c>
      <c r="AN47" s="137" t="str">
        <f>IF(D47+J47+P47+V47=0,"",D47+J47+P47+V47)</f>
        <v/>
      </c>
      <c r="AO47" s="215" t="str">
        <f>IF((D47+J47+P47+V47+AB47+AH47)*14=0,"",(D47+J47+P47+V47+AB47+AH47)*14)</f>
        <v/>
      </c>
      <c r="AP47" s="216" t="str">
        <f>IF(F47+L47+R47+X47+AD47+AJ47=0,"",F47+L47+R47+X47+AD47+AJ47)</f>
        <v/>
      </c>
      <c r="AQ47" s="211" t="str">
        <f>IF((L47+F47+R47+X47+AD47+AJ47)*14=0,"",(L47+F47+R47+X47+AD47+AJ47)*14)</f>
        <v/>
      </c>
      <c r="AR47" s="133" t="s">
        <v>17</v>
      </c>
      <c r="AS47" s="138" t="s">
        <v>40</v>
      </c>
    </row>
    <row r="48" spans="1:47" ht="15.75" customHeight="1" thickBot="1" x14ac:dyDescent="0.35">
      <c r="A48" s="139"/>
      <c r="B48" s="140"/>
      <c r="C48" s="141" t="s">
        <v>42</v>
      </c>
      <c r="D48" s="142">
        <f>D42+D47</f>
        <v>11</v>
      </c>
      <c r="E48" s="143">
        <f>IF(D48*14=0,"",D48*14)</f>
        <v>154</v>
      </c>
      <c r="F48" s="144">
        <f>F42+F47</f>
        <v>14</v>
      </c>
      <c r="G48" s="143">
        <f>IF(F48*14=0,"",F48*14)</f>
        <v>196</v>
      </c>
      <c r="H48" s="145" t="s">
        <v>17</v>
      </c>
      <c r="I48" s="146" t="s">
        <v>17</v>
      </c>
      <c r="J48" s="147">
        <f>J42+J47</f>
        <v>9</v>
      </c>
      <c r="K48" s="143">
        <f>IF(J48*14=0,"",J48*14)</f>
        <v>126</v>
      </c>
      <c r="L48" s="144">
        <f>L42+L47</f>
        <v>16</v>
      </c>
      <c r="M48" s="143">
        <f>IF(L48*14=0,"",L48*14)</f>
        <v>224</v>
      </c>
      <c r="N48" s="145" t="s">
        <v>17</v>
      </c>
      <c r="O48" s="146" t="s">
        <v>17</v>
      </c>
      <c r="P48" s="142">
        <f>P42+P47</f>
        <v>11</v>
      </c>
      <c r="Q48" s="143">
        <f>IF(P48*14=0,"",P48*14)</f>
        <v>154</v>
      </c>
      <c r="R48" s="144">
        <f>R42+R47</f>
        <v>15</v>
      </c>
      <c r="S48" s="143">
        <f>IF(R48*14=0,"",R48*14)</f>
        <v>210</v>
      </c>
      <c r="T48" s="148" t="s">
        <v>17</v>
      </c>
      <c r="U48" s="146" t="s">
        <v>17</v>
      </c>
      <c r="V48" s="147">
        <f>V42+V47</f>
        <v>12</v>
      </c>
      <c r="W48" s="143">
        <f>IF(V48*14=0,"",V48*14)</f>
        <v>168</v>
      </c>
      <c r="X48" s="144">
        <f>X42+X47</f>
        <v>13</v>
      </c>
      <c r="Y48" s="143">
        <f>IF(X48*14=0,"",X48*14)</f>
        <v>182</v>
      </c>
      <c r="Z48" s="145" t="s">
        <v>17</v>
      </c>
      <c r="AA48" s="146" t="s">
        <v>17</v>
      </c>
      <c r="AB48" s="142">
        <f>AB42+AB47</f>
        <v>9</v>
      </c>
      <c r="AC48" s="143">
        <f>IF(AB48*14=0,"",AB48*14)</f>
        <v>126</v>
      </c>
      <c r="AD48" s="144">
        <f>AD42+AD47</f>
        <v>16</v>
      </c>
      <c r="AE48" s="143">
        <f>IF(AD48*14=0,"",AD48*14)</f>
        <v>224</v>
      </c>
      <c r="AF48" s="145" t="s">
        <v>17</v>
      </c>
      <c r="AG48" s="146" t="s">
        <v>17</v>
      </c>
      <c r="AH48" s="147">
        <f>AH42+AH47</f>
        <v>7</v>
      </c>
      <c r="AI48" s="143">
        <f>IF(AH48*14=0,"",AH48*14)</f>
        <v>98</v>
      </c>
      <c r="AJ48" s="144">
        <f>AJ42+AJ47</f>
        <v>18</v>
      </c>
      <c r="AK48" s="143">
        <f>IF(AJ48*14=0,"",AJ48*14)</f>
        <v>252</v>
      </c>
      <c r="AL48" s="145" t="s">
        <v>17</v>
      </c>
      <c r="AM48" s="146" t="s">
        <v>17</v>
      </c>
      <c r="AN48" s="149">
        <f>IF(D48+J48+P48+V48+AB48+AH48=0,"",D48+J48+P48+V48+AB48+AH48)</f>
        <v>59</v>
      </c>
      <c r="AO48" s="213">
        <f>IF((D48+J48+P48+V48+AB48+AH48)*14=0,"",(D48+J48+P48+V48+AB48+AH48)*14)</f>
        <v>826</v>
      </c>
      <c r="AP48" s="214">
        <f>IF(F48+L48+R48+X48+AD48+AJ48=0,"",F48+L48+R48+X48+AD48+AJ48)</f>
        <v>92</v>
      </c>
      <c r="AQ48" s="213">
        <f>IF((L48+F48+R48+X48+AD48+AJ48)*14=0,"",(L48+F48+R48+X48+AD48+AJ48)*14)</f>
        <v>1288</v>
      </c>
      <c r="AR48" s="145" t="s">
        <v>17</v>
      </c>
      <c r="AS48" s="150" t="s">
        <v>40</v>
      </c>
    </row>
    <row r="49" spans="1:47" ht="15.75" customHeight="1" thickTop="1" x14ac:dyDescent="0.3">
      <c r="A49" s="151"/>
      <c r="B49" s="210"/>
      <c r="C49" s="152"/>
      <c r="D49" s="568"/>
      <c r="E49" s="569"/>
      <c r="F49" s="569"/>
      <c r="G49" s="569"/>
      <c r="H49" s="569"/>
      <c r="I49" s="569"/>
      <c r="J49" s="569"/>
      <c r="K49" s="569"/>
      <c r="L49" s="569"/>
      <c r="M49" s="569"/>
      <c r="N49" s="569"/>
      <c r="O49" s="569"/>
      <c r="P49" s="569"/>
      <c r="Q49" s="569"/>
      <c r="R49" s="569"/>
      <c r="S49" s="569"/>
      <c r="T49" s="569"/>
      <c r="U49" s="569"/>
      <c r="V49" s="569"/>
      <c r="W49" s="569"/>
      <c r="X49" s="569"/>
      <c r="Y49" s="569"/>
      <c r="Z49" s="569"/>
      <c r="AA49" s="569"/>
      <c r="AB49" s="568"/>
      <c r="AC49" s="569"/>
      <c r="AD49" s="569"/>
      <c r="AE49" s="569"/>
      <c r="AF49" s="569"/>
      <c r="AG49" s="569"/>
      <c r="AH49" s="569"/>
      <c r="AI49" s="569"/>
      <c r="AJ49" s="569"/>
      <c r="AK49" s="569"/>
      <c r="AL49" s="569"/>
      <c r="AM49" s="569"/>
      <c r="AN49" s="570"/>
      <c r="AO49" s="571"/>
      <c r="AP49" s="571"/>
      <c r="AQ49" s="571"/>
      <c r="AR49" s="571"/>
      <c r="AS49" s="572"/>
      <c r="AT49" s="327"/>
      <c r="AU49" s="187"/>
    </row>
    <row r="50" spans="1:47" s="102" customFormat="1" ht="15.75" customHeight="1" x14ac:dyDescent="0.25">
      <c r="A50" s="240" t="s">
        <v>236</v>
      </c>
      <c r="B50" s="97" t="s">
        <v>15</v>
      </c>
      <c r="C50" s="171" t="s">
        <v>20</v>
      </c>
      <c r="D50" s="173"/>
      <c r="E50" s="56"/>
      <c r="F50" s="56"/>
      <c r="G50" s="56"/>
      <c r="H50" s="57"/>
      <c r="I50" s="176"/>
      <c r="J50" s="175"/>
      <c r="K50" s="56"/>
      <c r="L50" s="56"/>
      <c r="M50" s="56">
        <v>120</v>
      </c>
      <c r="N50" s="57"/>
      <c r="O50" s="176"/>
      <c r="P50" s="177"/>
      <c r="Q50" s="56"/>
      <c r="R50" s="56"/>
      <c r="S50" s="56"/>
      <c r="T50" s="57"/>
      <c r="U50" s="57"/>
      <c r="V50" s="177"/>
      <c r="W50" s="56"/>
      <c r="X50" s="56"/>
      <c r="Y50" s="56"/>
      <c r="Z50" s="57"/>
      <c r="AA50" s="176"/>
      <c r="AB50" s="175"/>
      <c r="AC50" s="56"/>
      <c r="AD50" s="56"/>
      <c r="AE50" s="56"/>
      <c r="AF50" s="57"/>
      <c r="AG50" s="57"/>
      <c r="AH50" s="57"/>
      <c r="AI50" s="56"/>
      <c r="AJ50" s="56"/>
      <c r="AK50" s="52"/>
      <c r="AL50" s="75"/>
      <c r="AM50" s="178"/>
      <c r="AN50" s="156"/>
      <c r="AO50" s="157"/>
      <c r="AP50" s="157"/>
      <c r="AQ50" s="157"/>
      <c r="AR50" s="157"/>
      <c r="AS50" s="338"/>
      <c r="AT50" s="329"/>
      <c r="AU50" s="378" t="s">
        <v>286</v>
      </c>
    </row>
    <row r="51" spans="1:47" s="102" customFormat="1" ht="15.75" customHeight="1" x14ac:dyDescent="0.25">
      <c r="A51" s="241" t="s">
        <v>237</v>
      </c>
      <c r="B51" s="58" t="s">
        <v>15</v>
      </c>
      <c r="C51" s="172" t="s">
        <v>21</v>
      </c>
      <c r="D51" s="174"/>
      <c r="E51" s="56"/>
      <c r="F51" s="56"/>
      <c r="G51" s="56"/>
      <c r="H51" s="57"/>
      <c r="I51" s="41"/>
      <c r="J51" s="175"/>
      <c r="K51" s="56"/>
      <c r="L51" s="56"/>
      <c r="M51" s="56"/>
      <c r="N51" s="57"/>
      <c r="O51" s="41"/>
      <c r="P51" s="177"/>
      <c r="Q51" s="56"/>
      <c r="R51" s="56"/>
      <c r="S51" s="56"/>
      <c r="T51" s="57"/>
      <c r="U51" s="57"/>
      <c r="V51" s="177"/>
      <c r="W51" s="56"/>
      <c r="X51" s="56"/>
      <c r="Y51" s="56">
        <v>120</v>
      </c>
      <c r="Z51" s="57"/>
      <c r="AA51" s="41"/>
      <c r="AB51" s="175"/>
      <c r="AC51" s="56"/>
      <c r="AD51" s="56"/>
      <c r="AE51" s="56"/>
      <c r="AF51" s="57"/>
      <c r="AG51" s="57"/>
      <c r="AH51" s="57"/>
      <c r="AI51" s="56"/>
      <c r="AJ51" s="56"/>
      <c r="AK51" s="52"/>
      <c r="AL51" s="75"/>
      <c r="AM51" s="179"/>
      <c r="AN51" s="156"/>
      <c r="AO51" s="157"/>
      <c r="AP51" s="157"/>
      <c r="AQ51" s="157"/>
      <c r="AR51" s="157"/>
      <c r="AS51" s="338"/>
      <c r="AT51" s="329"/>
      <c r="AU51" s="378" t="s">
        <v>286</v>
      </c>
    </row>
    <row r="52" spans="1:47" s="102" customFormat="1" ht="15.75" customHeight="1" x14ac:dyDescent="0.25">
      <c r="A52" s="170"/>
      <c r="B52" s="58"/>
      <c r="C52" s="172"/>
      <c r="D52" s="174"/>
      <c r="E52" s="56"/>
      <c r="F52" s="56"/>
      <c r="G52" s="56"/>
      <c r="H52" s="57"/>
      <c r="I52" s="41"/>
      <c r="J52" s="175"/>
      <c r="K52" s="56"/>
      <c r="L52" s="56"/>
      <c r="M52" s="56"/>
      <c r="N52" s="57"/>
      <c r="O52" s="41"/>
      <c r="P52" s="177"/>
      <c r="Q52" s="56"/>
      <c r="R52" s="56"/>
      <c r="S52" s="56"/>
      <c r="T52" s="57"/>
      <c r="U52" s="57"/>
      <c r="V52" s="177"/>
      <c r="W52" s="56"/>
      <c r="X52" s="56"/>
      <c r="Y52" s="56"/>
      <c r="Z52" s="57"/>
      <c r="AA52" s="41"/>
      <c r="AB52" s="175"/>
      <c r="AC52" s="56"/>
      <c r="AD52" s="56"/>
      <c r="AE52" s="56"/>
      <c r="AF52" s="57"/>
      <c r="AG52" s="57"/>
      <c r="AH52" s="57"/>
      <c r="AI52" s="56"/>
      <c r="AJ52" s="56"/>
      <c r="AK52" s="52"/>
      <c r="AL52" s="75"/>
      <c r="AM52" s="179"/>
      <c r="AN52" s="156"/>
      <c r="AO52" s="157"/>
      <c r="AP52" s="157"/>
      <c r="AQ52" s="157"/>
      <c r="AR52" s="157"/>
      <c r="AS52" s="338"/>
      <c r="AT52" s="329"/>
      <c r="AU52" s="188"/>
    </row>
    <row r="53" spans="1:47" s="102" customFormat="1" ht="9.9499999999999993" customHeight="1" x14ac:dyDescent="0.2">
      <c r="A53" s="575"/>
      <c r="B53" s="576"/>
      <c r="C53" s="576"/>
      <c r="D53" s="576"/>
      <c r="E53" s="576"/>
      <c r="F53" s="576"/>
      <c r="G53" s="576"/>
      <c r="H53" s="576"/>
      <c r="I53" s="576"/>
      <c r="J53" s="576"/>
      <c r="K53" s="576"/>
      <c r="L53" s="576"/>
      <c r="M53" s="576"/>
      <c r="N53" s="576"/>
      <c r="O53" s="576"/>
      <c r="P53" s="576"/>
      <c r="Q53" s="576"/>
      <c r="R53" s="576"/>
      <c r="S53" s="576"/>
      <c r="T53" s="576"/>
      <c r="U53" s="576"/>
      <c r="V53" s="576"/>
      <c r="W53" s="576"/>
      <c r="X53" s="576"/>
      <c r="Y53" s="576"/>
      <c r="Z53" s="576"/>
      <c r="AA53" s="576"/>
      <c r="AB53" s="165"/>
      <c r="AC53" s="165"/>
      <c r="AD53" s="165"/>
      <c r="AE53" s="165"/>
      <c r="AF53" s="165"/>
      <c r="AG53" s="165"/>
      <c r="AH53" s="165"/>
      <c r="AI53" s="165"/>
      <c r="AJ53" s="165"/>
      <c r="AK53" s="165"/>
      <c r="AL53" s="165"/>
      <c r="AM53" s="165"/>
      <c r="AN53" s="153"/>
      <c r="AO53" s="154"/>
      <c r="AP53" s="154"/>
      <c r="AQ53" s="154"/>
      <c r="AR53" s="154"/>
      <c r="AS53" s="155"/>
    </row>
    <row r="54" spans="1:47" s="102" customFormat="1" ht="15.75" customHeight="1" x14ac:dyDescent="0.2">
      <c r="A54" s="577" t="s">
        <v>22</v>
      </c>
      <c r="B54" s="578"/>
      <c r="C54" s="578"/>
      <c r="D54" s="578"/>
      <c r="E54" s="578"/>
      <c r="F54" s="578"/>
      <c r="G54" s="578"/>
      <c r="H54" s="578"/>
      <c r="I54" s="578"/>
      <c r="J54" s="578"/>
      <c r="K54" s="578"/>
      <c r="L54" s="578"/>
      <c r="M54" s="578"/>
      <c r="N54" s="578"/>
      <c r="O54" s="578"/>
      <c r="P54" s="578"/>
      <c r="Q54" s="578"/>
      <c r="R54" s="578"/>
      <c r="S54" s="578"/>
      <c r="T54" s="578"/>
      <c r="U54" s="578"/>
      <c r="V54" s="578"/>
      <c r="W54" s="578"/>
      <c r="X54" s="578"/>
      <c r="Y54" s="578"/>
      <c r="Z54" s="578"/>
      <c r="AA54" s="578"/>
      <c r="AB54" s="248"/>
      <c r="AC54" s="248"/>
      <c r="AD54" s="248"/>
      <c r="AE54" s="248"/>
      <c r="AF54" s="248"/>
      <c r="AG54" s="248"/>
      <c r="AH54" s="248"/>
      <c r="AI54" s="248"/>
      <c r="AJ54" s="248"/>
      <c r="AK54" s="248"/>
      <c r="AL54" s="248"/>
      <c r="AM54" s="248"/>
      <c r="AN54" s="153"/>
      <c r="AO54" s="154"/>
      <c r="AP54" s="154"/>
      <c r="AQ54" s="154"/>
      <c r="AR54" s="154"/>
      <c r="AS54" s="155"/>
    </row>
    <row r="55" spans="1:47" s="102" customFormat="1" ht="15.75" customHeight="1" x14ac:dyDescent="0.3">
      <c r="A55" s="158"/>
      <c r="B55" s="91"/>
      <c r="C55" s="159" t="s">
        <v>23</v>
      </c>
      <c r="D55" s="27"/>
      <c r="E55" s="28"/>
      <c r="F55" s="28"/>
      <c r="G55" s="28"/>
      <c r="H55" s="7"/>
      <c r="I55" s="29" t="str">
        <f>IF(COUNTIF(I12:I52,"A")=0,"",COUNTIF(I12:I52,"A"))</f>
        <v/>
      </c>
      <c r="J55" s="27"/>
      <c r="K55" s="28"/>
      <c r="L55" s="28"/>
      <c r="M55" s="28"/>
      <c r="N55" s="7"/>
      <c r="O55" s="29" t="str">
        <f>IF(COUNTIF(O12:O52,"A")=0,"",COUNTIF(O12:O52,"A"))</f>
        <v/>
      </c>
      <c r="P55" s="27"/>
      <c r="Q55" s="28"/>
      <c r="R55" s="28"/>
      <c r="S55" s="28"/>
      <c r="T55" s="7"/>
      <c r="U55" s="29" t="str">
        <f>IF(COUNTIF(U12:U52,"A")=0,"",COUNTIF(U12:U52,"A"))</f>
        <v/>
      </c>
      <c r="V55" s="27"/>
      <c r="W55" s="28"/>
      <c r="X55" s="28"/>
      <c r="Y55" s="28"/>
      <c r="Z55" s="7"/>
      <c r="AA55" s="29" t="str">
        <f>IF(COUNTIF(AA12:AA52,"A")=0,"",COUNTIF(AA12:AA52,"A"))</f>
        <v/>
      </c>
      <c r="AB55" s="27"/>
      <c r="AC55" s="28"/>
      <c r="AD55" s="28"/>
      <c r="AE55" s="28"/>
      <c r="AF55" s="7"/>
      <c r="AG55" s="29" t="str">
        <f>IF(COUNTIF(AG12:AG52,"A")=0,"",COUNTIF(AG12:AG52,"A"))</f>
        <v/>
      </c>
      <c r="AH55" s="27"/>
      <c r="AI55" s="28"/>
      <c r="AJ55" s="28"/>
      <c r="AK55" s="28"/>
      <c r="AL55" s="7"/>
      <c r="AM55" s="29" t="str">
        <f>IF(COUNTIF(AM12:AM52,"A")=0,"",COUNTIF(AM12:AM52,"A"))</f>
        <v/>
      </c>
      <c r="AN55" s="30"/>
      <c r="AO55" s="28"/>
      <c r="AP55" s="28"/>
      <c r="AQ55" s="28"/>
      <c r="AR55" s="7"/>
      <c r="AS55" s="339" t="str">
        <f t="shared" ref="AS55:AS67" si="44">IF(SUM(I55:AM55)=0,"",SUM(I55:AM55))</f>
        <v/>
      </c>
    </row>
    <row r="56" spans="1:47" s="102" customFormat="1" ht="15.75" customHeight="1" x14ac:dyDescent="0.3">
      <c r="A56" s="158"/>
      <c r="B56" s="91"/>
      <c r="C56" s="159" t="s">
        <v>24</v>
      </c>
      <c r="D56" s="27"/>
      <c r="E56" s="28"/>
      <c r="F56" s="28"/>
      <c r="G56" s="28"/>
      <c r="H56" s="7"/>
      <c r="I56" s="29" t="str">
        <f>IF(COUNTIF(I12:I52,"B")=0,"",COUNTIF(I12:I52,"B"))</f>
        <v/>
      </c>
      <c r="J56" s="27"/>
      <c r="K56" s="28"/>
      <c r="L56" s="28"/>
      <c r="M56" s="28"/>
      <c r="N56" s="7"/>
      <c r="O56" s="29" t="str">
        <f>IF(COUNTIF(O12:O52,"B")=0,"",COUNTIF(O12:O52,"B"))</f>
        <v/>
      </c>
      <c r="P56" s="27"/>
      <c r="Q56" s="28"/>
      <c r="R56" s="28"/>
      <c r="S56" s="28"/>
      <c r="T56" s="7"/>
      <c r="U56" s="29" t="str">
        <f>IF(COUNTIF(U12:U52,"B")=0,"",COUNTIF(U12:U52,"B"))</f>
        <v/>
      </c>
      <c r="V56" s="27"/>
      <c r="W56" s="28"/>
      <c r="X56" s="28"/>
      <c r="Y56" s="28"/>
      <c r="Z56" s="7"/>
      <c r="AA56" s="29" t="str">
        <f>IF(COUNTIF(AA12:AA52,"B")=0,"",COUNTIF(AA12:AA52,"B"))</f>
        <v/>
      </c>
      <c r="AB56" s="27"/>
      <c r="AC56" s="28"/>
      <c r="AD56" s="28"/>
      <c r="AE56" s="28"/>
      <c r="AF56" s="7"/>
      <c r="AG56" s="29" t="str">
        <f>IF(COUNTIF(AG12:AG52,"B")=0,"",COUNTIF(AG12:AG52,"B"))</f>
        <v/>
      </c>
      <c r="AH56" s="27"/>
      <c r="AI56" s="28"/>
      <c r="AJ56" s="28"/>
      <c r="AK56" s="28"/>
      <c r="AL56" s="7"/>
      <c r="AM56" s="29" t="str">
        <f>IF(COUNTIF(AM12:AM52,"B")=0,"",COUNTIF(AM12:AM52,"B"))</f>
        <v/>
      </c>
      <c r="AN56" s="30"/>
      <c r="AO56" s="28"/>
      <c r="AP56" s="28"/>
      <c r="AQ56" s="28"/>
      <c r="AR56" s="7"/>
      <c r="AS56" s="339" t="str">
        <f t="shared" si="44"/>
        <v/>
      </c>
    </row>
    <row r="57" spans="1:47" s="102" customFormat="1" ht="15.75" customHeight="1" x14ac:dyDescent="0.3">
      <c r="A57" s="158"/>
      <c r="B57" s="91"/>
      <c r="C57" s="159" t="s">
        <v>57</v>
      </c>
      <c r="D57" s="27"/>
      <c r="E57" s="28"/>
      <c r="F57" s="28"/>
      <c r="G57" s="28"/>
      <c r="H57" s="7"/>
      <c r="I57" s="29" t="str">
        <f>IF(COUNTIF(I12:I52,"ÉÉ")=0,"",COUNTIF(I12:I52,"ÉÉ"))</f>
        <v/>
      </c>
      <c r="J57" s="27"/>
      <c r="K57" s="28"/>
      <c r="L57" s="28"/>
      <c r="M57" s="28"/>
      <c r="N57" s="7"/>
      <c r="O57" s="29" t="str">
        <f>IF(COUNTIF(O12:O52,"ÉÉ")=0,"",COUNTIF(O12:O52,"ÉÉ"))</f>
        <v/>
      </c>
      <c r="P57" s="27"/>
      <c r="Q57" s="28"/>
      <c r="R57" s="28"/>
      <c r="S57" s="28"/>
      <c r="T57" s="7"/>
      <c r="U57" s="29">
        <f>IF(COUNTIF(U12:U52,"ÉÉ")=0,"",COUNTIF(U12:U52,"ÉÉ"))</f>
        <v>1</v>
      </c>
      <c r="V57" s="27"/>
      <c r="W57" s="28"/>
      <c r="X57" s="28"/>
      <c r="Y57" s="28"/>
      <c r="Z57" s="7"/>
      <c r="AA57" s="29">
        <f>IF(COUNTIF(AA12:AA52,"ÉÉ")=0,"",COUNTIF(AA12:AA52,"ÉÉ"))</f>
        <v>3</v>
      </c>
      <c r="AB57" s="27"/>
      <c r="AC57" s="28"/>
      <c r="AD57" s="28"/>
      <c r="AE57" s="28"/>
      <c r="AF57" s="7"/>
      <c r="AG57" s="29">
        <f>IF(COUNTIF(AG12:AG52,"ÉÉ")=0,"",COUNTIF(AG12:AG52,"ÉÉ"))</f>
        <v>2</v>
      </c>
      <c r="AH57" s="27"/>
      <c r="AI57" s="28"/>
      <c r="AJ57" s="28"/>
      <c r="AK57" s="28"/>
      <c r="AL57" s="7"/>
      <c r="AM57" s="29">
        <f>IF(COUNTIF(AM12:AM52,"ÉÉ")=0,"",COUNTIF(AM12:AM52,"ÉÉ"))</f>
        <v>1</v>
      </c>
      <c r="AN57" s="30"/>
      <c r="AO57" s="28"/>
      <c r="AP57" s="28"/>
      <c r="AQ57" s="28"/>
      <c r="AR57" s="7"/>
      <c r="AS57" s="339">
        <f t="shared" si="44"/>
        <v>7</v>
      </c>
    </row>
    <row r="58" spans="1:47" s="102" customFormat="1" ht="15.75" customHeight="1" x14ac:dyDescent="0.3">
      <c r="A58" s="158"/>
      <c r="B58" s="91"/>
      <c r="C58" s="159" t="s">
        <v>58</v>
      </c>
      <c r="D58" s="79"/>
      <c r="E58" s="80"/>
      <c r="F58" s="80"/>
      <c r="G58" s="80"/>
      <c r="H58" s="81"/>
      <c r="I58" s="29" t="str">
        <f>IF(COUNTIF(I12:I52,"ÉÉ(Z)")=0,"",COUNTIF(I12:I52,"ÉÉ(Z)"))</f>
        <v/>
      </c>
      <c r="J58" s="79"/>
      <c r="K58" s="80"/>
      <c r="L58" s="80"/>
      <c r="M58" s="80"/>
      <c r="N58" s="81"/>
      <c r="O58" s="29" t="str">
        <f>IF(COUNTIF(O12:O52,"ÉÉ(Z)")=0,"",COUNTIF(O12:O52,"ÉÉ(Z)"))</f>
        <v/>
      </c>
      <c r="P58" s="79"/>
      <c r="Q58" s="80"/>
      <c r="R58" s="80"/>
      <c r="S58" s="80"/>
      <c r="T58" s="81"/>
      <c r="U58" s="29" t="str">
        <f>IF(COUNTIF(U12:U52,"ÉÉ(Z)")=0,"",COUNTIF(U12:U52,"ÉÉ(Z)"))</f>
        <v/>
      </c>
      <c r="V58" s="79"/>
      <c r="W58" s="80"/>
      <c r="X58" s="80"/>
      <c r="Y58" s="80"/>
      <c r="Z58" s="81"/>
      <c r="AA58" s="29" t="str">
        <f>IF(COUNTIF(AA12:AA52,"ÉÉ(Z)")=0,"",COUNTIF(AA12:AA52,"ÉÉ(Z)"))</f>
        <v/>
      </c>
      <c r="AB58" s="79"/>
      <c r="AC58" s="80"/>
      <c r="AD58" s="80"/>
      <c r="AE58" s="80"/>
      <c r="AF58" s="81"/>
      <c r="AG58" s="29">
        <f>IF(COUNTIF(AG12:AG52,"ÉÉ(Z)")=0,"",COUNTIF(AG12:AG52,"ÉÉ(Z)"))</f>
        <v>1</v>
      </c>
      <c r="AH58" s="79"/>
      <c r="AI58" s="80"/>
      <c r="AJ58" s="80"/>
      <c r="AK58" s="80"/>
      <c r="AL58" s="81"/>
      <c r="AM58" s="29">
        <f>IF(COUNTIF(AM12:AM52,"ÉÉ(Z)")=0,"",COUNTIF(AM12:AM52,"ÉÉ(Z)"))</f>
        <v>2</v>
      </c>
      <c r="AN58" s="82"/>
      <c r="AO58" s="80"/>
      <c r="AP58" s="80"/>
      <c r="AQ58" s="80"/>
      <c r="AR58" s="81"/>
      <c r="AS58" s="339">
        <f t="shared" si="44"/>
        <v>3</v>
      </c>
    </row>
    <row r="59" spans="1:47" s="102" customFormat="1" ht="15.75" customHeight="1" x14ac:dyDescent="0.3">
      <c r="A59" s="158"/>
      <c r="B59" s="91"/>
      <c r="C59" s="159" t="s">
        <v>59</v>
      </c>
      <c r="D59" s="27"/>
      <c r="E59" s="28"/>
      <c r="F59" s="28"/>
      <c r="G59" s="28"/>
      <c r="H59" s="7"/>
      <c r="I59" s="29" t="str">
        <f>IF(COUNTIF(I12:I52,"GYJ")=0,"",COUNTIF(I12:I52,"GYJ"))</f>
        <v/>
      </c>
      <c r="J59" s="27"/>
      <c r="K59" s="28"/>
      <c r="L59" s="28"/>
      <c r="M59" s="28"/>
      <c r="N59" s="7"/>
      <c r="O59" s="29" t="str">
        <f>IF(COUNTIF(O12:O52,"GYJ")=0,"",COUNTIF(O12:O52,"GYJ"))</f>
        <v/>
      </c>
      <c r="P59" s="27"/>
      <c r="Q59" s="28"/>
      <c r="R59" s="28"/>
      <c r="S59" s="28"/>
      <c r="T59" s="7"/>
      <c r="U59" s="29" t="str">
        <f>IF(COUNTIF(U12:U52,"GYJ")=0,"",COUNTIF(U12:U52,"GYJ"))</f>
        <v/>
      </c>
      <c r="V59" s="27"/>
      <c r="W59" s="28"/>
      <c r="X59" s="28"/>
      <c r="Y59" s="28"/>
      <c r="Z59" s="7"/>
      <c r="AA59" s="29">
        <f>IF(COUNTIF(AA12:AA52,"GYJ")=0,"",COUNTIF(AA12:AA52,"GYJ"))</f>
        <v>1</v>
      </c>
      <c r="AB59" s="27"/>
      <c r="AC59" s="28"/>
      <c r="AD59" s="28"/>
      <c r="AE59" s="28"/>
      <c r="AF59" s="7"/>
      <c r="AG59" s="29">
        <f>IF(COUNTIF(AG12:AG52,"GYJ")=0,"",COUNTIF(AG12:AG52,"GYJ"))</f>
        <v>3</v>
      </c>
      <c r="AH59" s="27"/>
      <c r="AI59" s="28"/>
      <c r="AJ59" s="28"/>
      <c r="AK59" s="28"/>
      <c r="AL59" s="7"/>
      <c r="AM59" s="29" t="str">
        <f>IF(COUNTIF(AM12:AM52,"GYJ")=0,"",COUNTIF(AM12:AM52,"GYJ"))</f>
        <v/>
      </c>
      <c r="AN59" s="30"/>
      <c r="AO59" s="28"/>
      <c r="AP59" s="28"/>
      <c r="AQ59" s="28"/>
      <c r="AR59" s="7"/>
      <c r="AS59" s="339">
        <f t="shared" si="44"/>
        <v>4</v>
      </c>
    </row>
    <row r="60" spans="1:47" s="102" customFormat="1" ht="15.75" customHeight="1" x14ac:dyDescent="0.25">
      <c r="A60" s="158"/>
      <c r="B60" s="160"/>
      <c r="C60" s="159" t="s">
        <v>60</v>
      </c>
      <c r="D60" s="27"/>
      <c r="E60" s="28"/>
      <c r="F60" s="28"/>
      <c r="G60" s="28"/>
      <c r="H60" s="7"/>
      <c r="I60" s="29" t="str">
        <f>IF(COUNTIF(I12:I52,"GYJ(Z)")=0,"",COUNTIF(I12:I52,"GYJ(Z)"))</f>
        <v/>
      </c>
      <c r="J60" s="27"/>
      <c r="K60" s="28"/>
      <c r="L60" s="28"/>
      <c r="M60" s="28"/>
      <c r="N60" s="7"/>
      <c r="O60" s="29" t="str">
        <f>IF(COUNTIF(O12:O52,"GYJ(Z)")=0,"",COUNTIF(O12:O52,"GYJ(Z)"))</f>
        <v/>
      </c>
      <c r="P60" s="27"/>
      <c r="Q60" s="28"/>
      <c r="R60" s="28"/>
      <c r="S60" s="28"/>
      <c r="T60" s="7"/>
      <c r="U60" s="29" t="str">
        <f>IF(COUNTIF(U12:U52,"GYJ(Z)")=0,"",COUNTIF(U12:U52,"GYJ(Z)"))</f>
        <v/>
      </c>
      <c r="V60" s="27"/>
      <c r="W60" s="28"/>
      <c r="X60" s="28"/>
      <c r="Y60" s="28"/>
      <c r="Z60" s="7"/>
      <c r="AA60" s="29" t="str">
        <f>IF(COUNTIF(AA12:AA52,"GYJ(Z)")=0,"",COUNTIF(AA12:AA52,"GYJ(Z)"))</f>
        <v/>
      </c>
      <c r="AB60" s="27"/>
      <c r="AC60" s="28"/>
      <c r="AD60" s="28"/>
      <c r="AE60" s="28"/>
      <c r="AF60" s="7"/>
      <c r="AG60" s="29" t="str">
        <f>IF(COUNTIF(AG12:AG52,"GYJ(Z)")=0,"",COUNTIF(AG12:AG52,"GYJ(Z)"))</f>
        <v/>
      </c>
      <c r="AH60" s="27"/>
      <c r="AI60" s="28"/>
      <c r="AJ60" s="28"/>
      <c r="AK60" s="28"/>
      <c r="AL60" s="7"/>
      <c r="AM60" s="29">
        <f>IF(COUNTIF(AM12:AM52,"GYJ(Z)")=0,"",COUNTIF(AM12:AM52,"GYJ(Z)"))</f>
        <v>1</v>
      </c>
      <c r="AN60" s="30"/>
      <c r="AO60" s="28"/>
      <c r="AP60" s="28"/>
      <c r="AQ60" s="28"/>
      <c r="AR60" s="7"/>
      <c r="AS60" s="339">
        <f t="shared" si="44"/>
        <v>1</v>
      </c>
    </row>
    <row r="61" spans="1:47" s="102" customFormat="1" ht="15.75" customHeight="1" x14ac:dyDescent="0.3">
      <c r="A61" s="158"/>
      <c r="B61" s="91"/>
      <c r="C61" s="26" t="s">
        <v>34</v>
      </c>
      <c r="D61" s="27"/>
      <c r="E61" s="28"/>
      <c r="F61" s="28"/>
      <c r="G61" s="28"/>
      <c r="H61" s="7"/>
      <c r="I61" s="29" t="str">
        <f>IF(COUNTIF(I12:I52,"K")=0,"",COUNTIF(I12:I52,"K"))</f>
        <v/>
      </c>
      <c r="J61" s="27"/>
      <c r="K61" s="28"/>
      <c r="L61" s="28"/>
      <c r="M61" s="28"/>
      <c r="N61" s="7"/>
      <c r="O61" s="29" t="str">
        <f>IF(COUNTIF(O12:O52,"K")=0,"",COUNTIF(O12:O52,"K"))</f>
        <v/>
      </c>
      <c r="P61" s="27"/>
      <c r="Q61" s="28"/>
      <c r="R61" s="28"/>
      <c r="S61" s="28"/>
      <c r="T61" s="7"/>
      <c r="U61" s="29" t="str">
        <f>IF(COUNTIF(U12:U52,"K")=0,"",COUNTIF(U12:U52,"K"))</f>
        <v/>
      </c>
      <c r="V61" s="27"/>
      <c r="W61" s="28"/>
      <c r="X61" s="28"/>
      <c r="Y61" s="28"/>
      <c r="Z61" s="7"/>
      <c r="AA61" s="29">
        <f>IF(COUNTIF(AA12:AA52,"K")=0,"",COUNTIF(AA12:AA52,"K"))</f>
        <v>2</v>
      </c>
      <c r="AB61" s="27"/>
      <c r="AC61" s="28"/>
      <c r="AD61" s="28"/>
      <c r="AE61" s="28"/>
      <c r="AF61" s="7"/>
      <c r="AG61" s="29">
        <f>IF(COUNTIF(AG12:AG52,"K")=0,"",COUNTIF(AG12:AG52,"K"))</f>
        <v>2</v>
      </c>
      <c r="AH61" s="27"/>
      <c r="AI61" s="28"/>
      <c r="AJ61" s="28"/>
      <c r="AK61" s="28"/>
      <c r="AL61" s="7"/>
      <c r="AM61" s="29" t="str">
        <f>IF(COUNTIF(AM12:AM52,"K")=0,"",COUNTIF(AM12:AM52,"K"))</f>
        <v/>
      </c>
      <c r="AN61" s="30"/>
      <c r="AO61" s="28"/>
      <c r="AP61" s="28"/>
      <c r="AQ61" s="28"/>
      <c r="AR61" s="7"/>
      <c r="AS61" s="339">
        <f t="shared" si="44"/>
        <v>4</v>
      </c>
    </row>
    <row r="62" spans="1:47" s="102" customFormat="1" ht="15.75" customHeight="1" x14ac:dyDescent="0.3">
      <c r="A62" s="158"/>
      <c r="B62" s="91"/>
      <c r="C62" s="26" t="s">
        <v>35</v>
      </c>
      <c r="D62" s="27"/>
      <c r="E62" s="28"/>
      <c r="F62" s="28"/>
      <c r="G62" s="28"/>
      <c r="H62" s="7"/>
      <c r="I62" s="29" t="str">
        <f>IF(COUNTIF(I12:I52,"K(Z)")=0,"",COUNTIF(I12:I52,"K(Z)"))</f>
        <v/>
      </c>
      <c r="J62" s="27"/>
      <c r="K62" s="28"/>
      <c r="L62" s="28"/>
      <c r="M62" s="28"/>
      <c r="N62" s="7"/>
      <c r="O62" s="29" t="str">
        <f>IF(COUNTIF(O12:O52,"K(Z)")=0,"",COUNTIF(O12:O52,"K(Z)"))</f>
        <v/>
      </c>
      <c r="P62" s="27"/>
      <c r="Q62" s="28"/>
      <c r="R62" s="28"/>
      <c r="S62" s="28"/>
      <c r="T62" s="7"/>
      <c r="U62" s="29" t="str">
        <f>IF(COUNTIF(U12:U52,"K(Z)")=0,"",COUNTIF(U12:U52,"K(Z)"))</f>
        <v/>
      </c>
      <c r="V62" s="27"/>
      <c r="W62" s="28"/>
      <c r="X62" s="28"/>
      <c r="Y62" s="28"/>
      <c r="Z62" s="7"/>
      <c r="AA62" s="29" t="str">
        <f>IF(COUNTIF(AA12:AA52,"K(Z)")=0,"",COUNTIF(AA12:AA52,"K(Z)"))</f>
        <v/>
      </c>
      <c r="AB62" s="27"/>
      <c r="AC62" s="28"/>
      <c r="AD62" s="28"/>
      <c r="AE62" s="28"/>
      <c r="AF62" s="7"/>
      <c r="AG62" s="29" t="str">
        <f>IF(COUNTIF(AG12:AG52,"K(Z)")=0,"",COUNTIF(AG12:AG52,"K(Z)"))</f>
        <v/>
      </c>
      <c r="AH62" s="27"/>
      <c r="AI62" s="28"/>
      <c r="AJ62" s="28"/>
      <c r="AK62" s="28"/>
      <c r="AL62" s="7"/>
      <c r="AM62" s="29" t="str">
        <f>IF(COUNTIF(AM12:AM52,"K(Z)")=0,"",COUNTIF(AM12:AM52,"K(Z)"))</f>
        <v/>
      </c>
      <c r="AN62" s="30"/>
      <c r="AO62" s="28"/>
      <c r="AP62" s="28"/>
      <c r="AQ62" s="28"/>
      <c r="AR62" s="7"/>
      <c r="AS62" s="339" t="str">
        <f t="shared" si="44"/>
        <v/>
      </c>
    </row>
    <row r="63" spans="1:47" s="102" customFormat="1" ht="15.75" customHeight="1" x14ac:dyDescent="0.3">
      <c r="A63" s="158"/>
      <c r="B63" s="91"/>
      <c r="C63" s="159" t="s">
        <v>25</v>
      </c>
      <c r="D63" s="27"/>
      <c r="E63" s="28"/>
      <c r="F63" s="28"/>
      <c r="G63" s="28"/>
      <c r="H63" s="7"/>
      <c r="I63" s="29" t="str">
        <f>IF(COUNTIF(I12:I52,"AV")=0,"",COUNTIF(I12:I52,"AV"))</f>
        <v/>
      </c>
      <c r="J63" s="27"/>
      <c r="K63" s="28"/>
      <c r="L63" s="28"/>
      <c r="M63" s="28"/>
      <c r="N63" s="7"/>
      <c r="O63" s="29" t="str">
        <f>IF(COUNTIF(O12:O52,"AV")=0,"",COUNTIF(O12:O52,"AV"))</f>
        <v/>
      </c>
      <c r="P63" s="27"/>
      <c r="Q63" s="28"/>
      <c r="R63" s="28"/>
      <c r="S63" s="28"/>
      <c r="T63" s="7"/>
      <c r="U63" s="29" t="str">
        <f>IF(COUNTIF(U12:U52,"AV")=0,"",COUNTIF(U12:U52,"AV"))</f>
        <v/>
      </c>
      <c r="V63" s="27"/>
      <c r="W63" s="28"/>
      <c r="X63" s="28"/>
      <c r="Y63" s="28"/>
      <c r="Z63" s="7"/>
      <c r="AA63" s="29" t="str">
        <f>IF(COUNTIF(AA12:AA52,"AV")=0,"",COUNTIF(AA12:AA52,"AV"))</f>
        <v/>
      </c>
      <c r="AB63" s="27"/>
      <c r="AC63" s="28"/>
      <c r="AD63" s="28"/>
      <c r="AE63" s="28"/>
      <c r="AF63" s="7"/>
      <c r="AG63" s="29" t="str">
        <f>IF(COUNTIF(AG12:AG52,"AV")=0,"",COUNTIF(AG12:AG52,"AV"))</f>
        <v/>
      </c>
      <c r="AH63" s="27"/>
      <c r="AI63" s="28"/>
      <c r="AJ63" s="28"/>
      <c r="AK63" s="28"/>
      <c r="AL63" s="7"/>
      <c r="AM63" s="29" t="str">
        <f>IF(COUNTIF(AM12:AM52,"AV")=0,"",COUNTIF(AM12:AM52,"AV"))</f>
        <v/>
      </c>
      <c r="AN63" s="30"/>
      <c r="AO63" s="28"/>
      <c r="AP63" s="28"/>
      <c r="AQ63" s="28"/>
      <c r="AR63" s="7"/>
      <c r="AS63" s="339" t="str">
        <f t="shared" si="44"/>
        <v/>
      </c>
    </row>
    <row r="64" spans="1:47" s="102" customFormat="1" ht="15.75" customHeight="1" x14ac:dyDescent="0.3">
      <c r="A64" s="158"/>
      <c r="B64" s="91"/>
      <c r="C64" s="159" t="s">
        <v>61</v>
      </c>
      <c r="D64" s="27"/>
      <c r="E64" s="28"/>
      <c r="F64" s="28"/>
      <c r="G64" s="28"/>
      <c r="H64" s="7"/>
      <c r="I64" s="29" t="str">
        <f>IF(COUNTIF(I12:I52,"KV")=0,"",COUNTIF(I12:I52,"KV"))</f>
        <v/>
      </c>
      <c r="J64" s="27"/>
      <c r="K64" s="28"/>
      <c r="L64" s="28"/>
      <c r="M64" s="28"/>
      <c r="N64" s="7"/>
      <c r="O64" s="29" t="str">
        <f>IF(COUNTIF(O12:O52,"KV")=0,"",COUNTIF(O12:O52,"KV"))</f>
        <v/>
      </c>
      <c r="P64" s="27"/>
      <c r="Q64" s="28"/>
      <c r="R64" s="28"/>
      <c r="S64" s="28"/>
      <c r="T64" s="7"/>
      <c r="U64" s="29" t="str">
        <f>IF(COUNTIF(U12:U52,"KV")=0,"",COUNTIF(U12:U52,"KV"))</f>
        <v/>
      </c>
      <c r="V64" s="27"/>
      <c r="W64" s="28"/>
      <c r="X64" s="28"/>
      <c r="Y64" s="28"/>
      <c r="Z64" s="7"/>
      <c r="AA64" s="29" t="str">
        <f>IF(COUNTIF(AA12:AA52,"KV")=0,"",COUNTIF(AA12:AA52,"KV"))</f>
        <v/>
      </c>
      <c r="AB64" s="27"/>
      <c r="AC64" s="28"/>
      <c r="AD64" s="28"/>
      <c r="AE64" s="28"/>
      <c r="AF64" s="7"/>
      <c r="AG64" s="29" t="str">
        <f>IF(COUNTIF(AG12:AG52,"KV")=0,"",COUNTIF(AG12:AG52,"KV"))</f>
        <v/>
      </c>
      <c r="AH64" s="27"/>
      <c r="AI64" s="28"/>
      <c r="AJ64" s="28"/>
      <c r="AK64" s="28"/>
      <c r="AL64" s="7"/>
      <c r="AM64" s="29" t="str">
        <f>IF(COUNTIF(AM12:AM52,"KV")=0,"",COUNTIF(AM12:AM52,"KV"))</f>
        <v/>
      </c>
      <c r="AN64" s="30"/>
      <c r="AO64" s="28"/>
      <c r="AP64" s="28"/>
      <c r="AQ64" s="28"/>
      <c r="AR64" s="7"/>
      <c r="AS64" s="339" t="str">
        <f t="shared" si="44"/>
        <v/>
      </c>
    </row>
    <row r="65" spans="1:45" s="102" customFormat="1" ht="15.75" customHeight="1" x14ac:dyDescent="0.3">
      <c r="A65" s="158"/>
      <c r="B65" s="91"/>
      <c r="C65" s="159" t="s">
        <v>62</v>
      </c>
      <c r="D65" s="33"/>
      <c r="E65" s="34"/>
      <c r="F65" s="34"/>
      <c r="G65" s="34"/>
      <c r="H65" s="15"/>
      <c r="I65" s="29" t="str">
        <f>IF(COUNTIF(I12:I52,"SZG")=0,"",COUNTIF(I12:I52,"SZG"))</f>
        <v/>
      </c>
      <c r="J65" s="33"/>
      <c r="K65" s="34"/>
      <c r="L65" s="34"/>
      <c r="M65" s="34"/>
      <c r="N65" s="15"/>
      <c r="O65" s="29" t="str">
        <f>IF(COUNTIF(O12:O52,"SZG")=0,"",COUNTIF(O12:O52,"SZG"))</f>
        <v/>
      </c>
      <c r="P65" s="33"/>
      <c r="Q65" s="34"/>
      <c r="R65" s="34"/>
      <c r="S65" s="34"/>
      <c r="T65" s="15"/>
      <c r="U65" s="29" t="str">
        <f>IF(COUNTIF(U12:U52,"SZG")=0,"",COUNTIF(U12:U52,"SZG"))</f>
        <v/>
      </c>
      <c r="V65" s="33"/>
      <c r="W65" s="34"/>
      <c r="X65" s="34"/>
      <c r="Y65" s="34"/>
      <c r="Z65" s="15"/>
      <c r="AA65" s="29" t="str">
        <f>IF(COUNTIF(AA12:AA52,"SZG")=0,"",COUNTIF(AA12:AA52,"SZG"))</f>
        <v/>
      </c>
      <c r="AB65" s="33"/>
      <c r="AC65" s="34"/>
      <c r="AD65" s="34"/>
      <c r="AE65" s="34"/>
      <c r="AF65" s="15"/>
      <c r="AG65" s="29" t="str">
        <f>IF(COUNTIF(AG12:AG52,"SZG")=0,"",COUNTIF(AG12:AG52,"SZG"))</f>
        <v/>
      </c>
      <c r="AH65" s="33"/>
      <c r="AI65" s="34"/>
      <c r="AJ65" s="34"/>
      <c r="AK65" s="34"/>
      <c r="AL65" s="15"/>
      <c r="AM65" s="29" t="str">
        <f>IF(COUNTIF(AM12:AM52,"SZG")=0,"",COUNTIF(AM12:AM52,"SZG"))</f>
        <v/>
      </c>
      <c r="AN65" s="30"/>
      <c r="AO65" s="28"/>
      <c r="AP65" s="28"/>
      <c r="AQ65" s="28"/>
      <c r="AR65" s="7"/>
      <c r="AS65" s="339" t="str">
        <f t="shared" si="44"/>
        <v/>
      </c>
    </row>
    <row r="66" spans="1:45" s="102" customFormat="1" ht="15.75" customHeight="1" x14ac:dyDescent="0.3">
      <c r="A66" s="158"/>
      <c r="B66" s="91"/>
      <c r="C66" s="159" t="s">
        <v>63</v>
      </c>
      <c r="D66" s="33"/>
      <c r="E66" s="34"/>
      <c r="F66" s="34"/>
      <c r="G66" s="34"/>
      <c r="H66" s="15"/>
      <c r="I66" s="29" t="str">
        <f>IF(COUNTIF(I12:I52,"ZV")=0,"",COUNTIF(I12:I52,"ZV"))</f>
        <v/>
      </c>
      <c r="J66" s="33"/>
      <c r="K66" s="34"/>
      <c r="L66" s="34"/>
      <c r="M66" s="34"/>
      <c r="N66" s="15"/>
      <c r="O66" s="29" t="str">
        <f>IF(COUNTIF(O12:O52,"ZV")=0,"",COUNTIF(O12:O52,"ZV"))</f>
        <v/>
      </c>
      <c r="P66" s="33"/>
      <c r="Q66" s="34"/>
      <c r="R66" s="34"/>
      <c r="S66" s="34"/>
      <c r="T66" s="15"/>
      <c r="U66" s="29" t="str">
        <f>IF(COUNTIF(U12:U52,"ZV")=0,"",COUNTIF(U12:U52,"ZV"))</f>
        <v/>
      </c>
      <c r="V66" s="33"/>
      <c r="W66" s="34"/>
      <c r="X66" s="34"/>
      <c r="Y66" s="34"/>
      <c r="Z66" s="15"/>
      <c r="AA66" s="29" t="str">
        <f>IF(COUNTIF(AA12:AA52,"ZV")=0,"",COUNTIF(AA12:AA52,"ZV"))</f>
        <v/>
      </c>
      <c r="AB66" s="33"/>
      <c r="AC66" s="34"/>
      <c r="AD66" s="34"/>
      <c r="AE66" s="34"/>
      <c r="AF66" s="15"/>
      <c r="AG66" s="29" t="str">
        <f>IF(COUNTIF(AG12:AG52,"ZV")=0,"",COUNTIF(AG12:AG52,"ZV"))</f>
        <v/>
      </c>
      <c r="AH66" s="33"/>
      <c r="AI66" s="34"/>
      <c r="AJ66" s="34"/>
      <c r="AK66" s="34"/>
      <c r="AL66" s="15"/>
      <c r="AM66" s="29" t="str">
        <f>IF(COUNTIF(AM12:AM52,"ZV")=0,"",COUNTIF(AM12:AM52,"ZV"))</f>
        <v/>
      </c>
      <c r="AN66" s="30"/>
      <c r="AO66" s="28"/>
      <c r="AP66" s="28"/>
      <c r="AQ66" s="28"/>
      <c r="AR66" s="7"/>
      <c r="AS66" s="339" t="str">
        <f t="shared" si="44"/>
        <v/>
      </c>
    </row>
    <row r="67" spans="1:45" s="102" customFormat="1" ht="15.75" customHeight="1" thickBot="1" x14ac:dyDescent="0.35">
      <c r="A67" s="340"/>
      <c r="B67" s="341"/>
      <c r="C67" s="342" t="s">
        <v>26</v>
      </c>
      <c r="D67" s="343"/>
      <c r="E67" s="344"/>
      <c r="F67" s="344"/>
      <c r="G67" s="344"/>
      <c r="H67" s="345"/>
      <c r="I67" s="346" t="str">
        <f>IF(SUM(I55:I66)=0,"",SUM(I55:I66))</f>
        <v/>
      </c>
      <c r="J67" s="343"/>
      <c r="K67" s="344"/>
      <c r="L67" s="344"/>
      <c r="M67" s="344"/>
      <c r="N67" s="345"/>
      <c r="O67" s="346" t="str">
        <f>IF(SUM(O55:O66)=0,"",SUM(O55:O66))</f>
        <v/>
      </c>
      <c r="P67" s="343"/>
      <c r="Q67" s="344"/>
      <c r="R67" s="344"/>
      <c r="S67" s="344"/>
      <c r="T67" s="345"/>
      <c r="U67" s="346">
        <f>IF(SUM(U55:U66)=0,"",SUM(U55:U66))</f>
        <v>1</v>
      </c>
      <c r="V67" s="343"/>
      <c r="W67" s="344"/>
      <c r="X67" s="344"/>
      <c r="Y67" s="344"/>
      <c r="Z67" s="345"/>
      <c r="AA67" s="346">
        <f>IF(SUM(AA55:AA66)=0,"",SUM(AA55:AA66))</f>
        <v>6</v>
      </c>
      <c r="AB67" s="343"/>
      <c r="AC67" s="344"/>
      <c r="AD67" s="344"/>
      <c r="AE67" s="344"/>
      <c r="AF67" s="345"/>
      <c r="AG67" s="346">
        <f>IF(SUM(AG55:AG66)=0,"",SUM(AG55:AG66))</f>
        <v>8</v>
      </c>
      <c r="AH67" s="343"/>
      <c r="AI67" s="344"/>
      <c r="AJ67" s="344"/>
      <c r="AK67" s="344"/>
      <c r="AL67" s="345"/>
      <c r="AM67" s="346">
        <f>IF(SUM(AM55:AM66)=0,"",SUM(AM55:AM66))</f>
        <v>4</v>
      </c>
      <c r="AN67" s="347"/>
      <c r="AO67" s="344"/>
      <c r="AP67" s="344"/>
      <c r="AQ67" s="344"/>
      <c r="AR67" s="345"/>
      <c r="AS67" s="348">
        <f t="shared" si="44"/>
        <v>19</v>
      </c>
    </row>
    <row r="68" spans="1:45" s="102" customFormat="1" ht="15.75" customHeight="1" thickTop="1" x14ac:dyDescent="0.25">
      <c r="A68" s="161"/>
      <c r="B68" s="162"/>
      <c r="C68" s="162"/>
    </row>
    <row r="69" spans="1:45" s="102" customFormat="1" ht="15.75" customHeight="1" x14ac:dyDescent="0.25">
      <c r="A69" s="161"/>
      <c r="B69" s="162"/>
      <c r="C69" s="162"/>
    </row>
    <row r="70" spans="1:45" s="102" customFormat="1" ht="15.75" customHeight="1" x14ac:dyDescent="0.25">
      <c r="A70" s="161"/>
      <c r="B70" s="162"/>
      <c r="C70" s="162"/>
    </row>
    <row r="71" spans="1:45" s="102" customFormat="1" ht="15.75" customHeight="1" x14ac:dyDescent="0.25">
      <c r="A71" s="161"/>
      <c r="B71" s="162"/>
      <c r="C71" s="162"/>
    </row>
    <row r="72" spans="1:45" s="102" customFormat="1" ht="15.75" customHeight="1" x14ac:dyDescent="0.25">
      <c r="A72" s="161"/>
      <c r="B72" s="162"/>
      <c r="C72" s="162"/>
    </row>
    <row r="73" spans="1:45" s="102" customFormat="1" ht="15.75" customHeight="1" x14ac:dyDescent="0.25">
      <c r="A73" s="161"/>
      <c r="B73" s="162"/>
      <c r="C73" s="162"/>
    </row>
    <row r="74" spans="1:45" s="102" customFormat="1" ht="15.75" customHeight="1" x14ac:dyDescent="0.25">
      <c r="A74" s="161"/>
      <c r="B74" s="162"/>
      <c r="C74" s="162"/>
    </row>
    <row r="75" spans="1:45" s="102" customFormat="1" ht="15.75" customHeight="1" x14ac:dyDescent="0.25">
      <c r="A75" s="161"/>
      <c r="B75" s="162"/>
      <c r="C75" s="162"/>
    </row>
    <row r="76" spans="1:45" s="102" customFormat="1" ht="15.75" customHeight="1" x14ac:dyDescent="0.25">
      <c r="A76" s="161"/>
      <c r="B76" s="162"/>
      <c r="C76" s="162"/>
    </row>
    <row r="77" spans="1:45" s="102" customFormat="1" ht="15.75" customHeight="1" x14ac:dyDescent="0.25">
      <c r="A77" s="161"/>
      <c r="B77" s="162"/>
      <c r="C77" s="162"/>
    </row>
    <row r="78" spans="1:45" s="102" customFormat="1" ht="15.75" customHeight="1" x14ac:dyDescent="0.25">
      <c r="A78" s="161"/>
      <c r="B78" s="162"/>
      <c r="C78" s="162"/>
    </row>
    <row r="79" spans="1:45" s="102" customFormat="1" ht="15.75" customHeight="1" x14ac:dyDescent="0.25">
      <c r="A79" s="161"/>
      <c r="B79" s="162"/>
      <c r="C79" s="162"/>
    </row>
    <row r="80" spans="1:45" s="102" customFormat="1" ht="15.75" customHeight="1" x14ac:dyDescent="0.25">
      <c r="A80" s="161"/>
      <c r="B80" s="162"/>
      <c r="C80" s="162"/>
    </row>
    <row r="81" spans="1:3" s="102" customFormat="1" ht="15.75" customHeight="1" x14ac:dyDescent="0.25">
      <c r="A81" s="161"/>
      <c r="B81" s="162"/>
      <c r="C81" s="162"/>
    </row>
    <row r="82" spans="1:3" s="102" customFormat="1" ht="15.75" customHeight="1" x14ac:dyDescent="0.25">
      <c r="A82" s="161"/>
      <c r="B82" s="162"/>
      <c r="C82" s="162"/>
    </row>
    <row r="83" spans="1:3" s="102" customFormat="1" ht="15.75" customHeight="1" x14ac:dyDescent="0.25">
      <c r="A83" s="161"/>
      <c r="B83" s="162"/>
      <c r="C83" s="162"/>
    </row>
    <row r="84" spans="1:3" s="102" customFormat="1" ht="15.75" customHeight="1" x14ac:dyDescent="0.25">
      <c r="A84" s="161"/>
      <c r="B84" s="162"/>
      <c r="C84" s="162"/>
    </row>
    <row r="85" spans="1:3" s="102" customFormat="1" ht="15.75" customHeight="1" x14ac:dyDescent="0.25">
      <c r="A85" s="161"/>
      <c r="B85" s="162"/>
      <c r="C85" s="162"/>
    </row>
    <row r="86" spans="1:3" s="102" customFormat="1" ht="15.75" customHeight="1" x14ac:dyDescent="0.25">
      <c r="A86" s="161"/>
      <c r="B86" s="162"/>
      <c r="C86" s="162"/>
    </row>
    <row r="87" spans="1:3" s="102" customFormat="1" ht="15.75" customHeight="1" x14ac:dyDescent="0.25">
      <c r="A87" s="161"/>
      <c r="B87" s="162"/>
      <c r="C87" s="162"/>
    </row>
    <row r="88" spans="1:3" s="102" customFormat="1" ht="15.75" customHeight="1" x14ac:dyDescent="0.25">
      <c r="A88" s="161"/>
      <c r="B88" s="162"/>
      <c r="C88" s="162"/>
    </row>
    <row r="89" spans="1:3" s="102" customFormat="1" ht="15.75" customHeight="1" x14ac:dyDescent="0.25">
      <c r="A89" s="161"/>
      <c r="B89" s="162"/>
      <c r="C89" s="162"/>
    </row>
    <row r="90" spans="1:3" s="102" customFormat="1" ht="15.75" customHeight="1" x14ac:dyDescent="0.25">
      <c r="A90" s="161"/>
      <c r="B90" s="162"/>
      <c r="C90" s="162"/>
    </row>
    <row r="91" spans="1:3" s="102" customFormat="1" ht="15.75" customHeight="1" x14ac:dyDescent="0.25">
      <c r="A91" s="161"/>
      <c r="B91" s="162"/>
      <c r="C91" s="162"/>
    </row>
    <row r="92" spans="1:3" s="102" customFormat="1" ht="15.75" customHeight="1" x14ac:dyDescent="0.25">
      <c r="A92" s="161"/>
      <c r="B92" s="162"/>
      <c r="C92" s="162"/>
    </row>
    <row r="93" spans="1:3" s="102" customFormat="1" ht="15.75" customHeight="1" x14ac:dyDescent="0.25">
      <c r="A93" s="161"/>
      <c r="B93" s="162"/>
      <c r="C93" s="162"/>
    </row>
    <row r="94" spans="1:3" s="102" customFormat="1" ht="15.75" customHeight="1" x14ac:dyDescent="0.25">
      <c r="A94" s="161"/>
      <c r="B94" s="162"/>
      <c r="C94" s="162"/>
    </row>
    <row r="95" spans="1:3" s="102" customFormat="1" ht="15.75" customHeight="1" x14ac:dyDescent="0.25">
      <c r="A95" s="161"/>
      <c r="B95" s="162"/>
      <c r="C95" s="162"/>
    </row>
    <row r="96" spans="1:3" s="102" customFormat="1" ht="15.75" customHeight="1" x14ac:dyDescent="0.25">
      <c r="A96" s="161"/>
      <c r="B96" s="162"/>
      <c r="C96" s="162"/>
    </row>
    <row r="97" spans="1:3" s="102" customFormat="1" ht="15.75" customHeight="1" x14ac:dyDescent="0.25">
      <c r="A97" s="161"/>
      <c r="B97" s="162"/>
      <c r="C97" s="162"/>
    </row>
    <row r="98" spans="1:3" s="102" customFormat="1" ht="15.75" customHeight="1" x14ac:dyDescent="0.25">
      <c r="A98" s="161"/>
      <c r="B98" s="162"/>
      <c r="C98" s="162"/>
    </row>
    <row r="99" spans="1:3" s="102" customFormat="1" ht="15.75" customHeight="1" x14ac:dyDescent="0.25">
      <c r="A99" s="161"/>
      <c r="B99" s="162"/>
      <c r="C99" s="162"/>
    </row>
    <row r="100" spans="1:3" s="102" customFormat="1" ht="15.75" customHeight="1" x14ac:dyDescent="0.25">
      <c r="A100" s="161"/>
      <c r="B100" s="162"/>
      <c r="C100" s="162"/>
    </row>
    <row r="101" spans="1:3" s="102" customFormat="1" ht="15.75" customHeight="1" x14ac:dyDescent="0.25">
      <c r="A101" s="161"/>
      <c r="B101" s="162"/>
      <c r="C101" s="162"/>
    </row>
    <row r="102" spans="1:3" s="102" customFormat="1" ht="15.75" customHeight="1" x14ac:dyDescent="0.25">
      <c r="A102" s="161"/>
      <c r="B102" s="162"/>
      <c r="C102" s="162"/>
    </row>
    <row r="103" spans="1:3" s="102" customFormat="1" ht="15.75" customHeight="1" x14ac:dyDescent="0.25">
      <c r="A103" s="161"/>
      <c r="B103" s="162"/>
      <c r="C103" s="162"/>
    </row>
    <row r="104" spans="1:3" s="102" customFormat="1" ht="15.75" customHeight="1" x14ac:dyDescent="0.25">
      <c r="A104" s="161"/>
      <c r="B104" s="162"/>
      <c r="C104" s="162"/>
    </row>
    <row r="105" spans="1:3" s="102" customFormat="1" ht="15.75" customHeight="1" x14ac:dyDescent="0.25">
      <c r="A105" s="161"/>
      <c r="B105" s="162"/>
      <c r="C105" s="162"/>
    </row>
    <row r="106" spans="1:3" s="102" customFormat="1" ht="15.75" customHeight="1" x14ac:dyDescent="0.25">
      <c r="A106" s="161"/>
      <c r="B106" s="162"/>
      <c r="C106" s="162"/>
    </row>
    <row r="107" spans="1:3" s="102" customFormat="1" ht="15.75" customHeight="1" x14ac:dyDescent="0.25">
      <c r="A107" s="161"/>
      <c r="B107" s="162"/>
      <c r="C107" s="162"/>
    </row>
    <row r="108" spans="1:3" s="102" customFormat="1" ht="15.75" customHeight="1" x14ac:dyDescent="0.25">
      <c r="A108" s="161"/>
      <c r="B108" s="162"/>
      <c r="C108" s="162"/>
    </row>
    <row r="109" spans="1:3" s="102" customFormat="1" ht="15.75" customHeight="1" x14ac:dyDescent="0.25">
      <c r="A109" s="161"/>
      <c r="B109" s="162"/>
      <c r="C109" s="162"/>
    </row>
    <row r="110" spans="1:3" s="102" customFormat="1" ht="15.75" customHeight="1" x14ac:dyDescent="0.25">
      <c r="A110" s="161"/>
      <c r="B110" s="162"/>
      <c r="C110" s="162"/>
    </row>
    <row r="111" spans="1:3" s="102" customFormat="1" ht="15.75" customHeight="1" x14ac:dyDescent="0.25">
      <c r="A111" s="161"/>
      <c r="B111" s="162"/>
      <c r="C111" s="162"/>
    </row>
    <row r="112" spans="1:3" s="102" customFormat="1" ht="15.75" customHeight="1" x14ac:dyDescent="0.25">
      <c r="A112" s="161"/>
      <c r="B112" s="162"/>
      <c r="C112" s="162"/>
    </row>
    <row r="113" spans="1:3" s="102" customFormat="1" ht="15.75" customHeight="1" x14ac:dyDescent="0.25">
      <c r="A113" s="161"/>
      <c r="B113" s="162"/>
      <c r="C113" s="162"/>
    </row>
    <row r="114" spans="1:3" s="102" customFormat="1" ht="15.75" customHeight="1" x14ac:dyDescent="0.25">
      <c r="A114" s="161"/>
      <c r="B114" s="162"/>
      <c r="C114" s="162"/>
    </row>
    <row r="115" spans="1:3" s="102" customFormat="1" ht="15.75" customHeight="1" x14ac:dyDescent="0.25">
      <c r="A115" s="161"/>
      <c r="B115" s="162"/>
      <c r="C115" s="162"/>
    </row>
    <row r="116" spans="1:3" s="102" customFormat="1" ht="15.75" customHeight="1" x14ac:dyDescent="0.25">
      <c r="A116" s="161"/>
      <c r="B116" s="162"/>
      <c r="C116" s="162"/>
    </row>
    <row r="117" spans="1:3" s="102" customFormat="1" ht="15.75" customHeight="1" x14ac:dyDescent="0.25">
      <c r="A117" s="161"/>
      <c r="B117" s="162"/>
      <c r="C117" s="162"/>
    </row>
    <row r="118" spans="1:3" s="102" customFormat="1" ht="15.75" customHeight="1" x14ac:dyDescent="0.25">
      <c r="A118" s="161"/>
      <c r="B118" s="162"/>
      <c r="C118" s="162"/>
    </row>
    <row r="119" spans="1:3" s="102" customFormat="1" ht="15.75" customHeight="1" x14ac:dyDescent="0.25">
      <c r="A119" s="161"/>
      <c r="B119" s="162"/>
      <c r="C119" s="162"/>
    </row>
    <row r="120" spans="1:3" s="102" customFormat="1" ht="15.75" customHeight="1" x14ac:dyDescent="0.25">
      <c r="A120" s="161"/>
      <c r="B120" s="162"/>
      <c r="C120" s="162"/>
    </row>
    <row r="121" spans="1:3" s="102" customFormat="1" ht="15.75" customHeight="1" x14ac:dyDescent="0.25">
      <c r="A121" s="161"/>
      <c r="B121" s="162"/>
      <c r="C121" s="162"/>
    </row>
    <row r="122" spans="1:3" s="102" customFormat="1" ht="15.75" customHeight="1" x14ac:dyDescent="0.25">
      <c r="A122" s="161"/>
      <c r="B122" s="162"/>
      <c r="C122" s="162"/>
    </row>
    <row r="123" spans="1:3" s="102" customFormat="1" ht="15.75" customHeight="1" x14ac:dyDescent="0.25">
      <c r="A123" s="161"/>
      <c r="B123" s="162"/>
      <c r="C123" s="162"/>
    </row>
    <row r="124" spans="1:3" s="102" customFormat="1" ht="15.75" customHeight="1" x14ac:dyDescent="0.25">
      <c r="A124" s="161"/>
      <c r="B124" s="162"/>
      <c r="C124" s="162"/>
    </row>
    <row r="125" spans="1:3" s="102" customFormat="1" ht="15.75" customHeight="1" x14ac:dyDescent="0.25">
      <c r="A125" s="161"/>
      <c r="B125" s="162"/>
      <c r="C125" s="162"/>
    </row>
    <row r="126" spans="1:3" s="102" customFormat="1" ht="15.75" customHeight="1" x14ac:dyDescent="0.25">
      <c r="A126" s="161"/>
      <c r="B126" s="162"/>
      <c r="C126" s="162"/>
    </row>
    <row r="127" spans="1:3" s="102" customFormat="1" ht="15.75" customHeight="1" x14ac:dyDescent="0.25">
      <c r="A127" s="161"/>
      <c r="B127" s="162"/>
      <c r="C127" s="162"/>
    </row>
    <row r="128" spans="1:3" s="102" customFormat="1" ht="15.75" customHeight="1" x14ac:dyDescent="0.25">
      <c r="A128" s="161"/>
      <c r="B128" s="162"/>
      <c r="C128" s="162"/>
    </row>
    <row r="129" spans="1:45" s="102" customFormat="1" ht="15.75" customHeight="1" x14ac:dyDescent="0.25">
      <c r="A129" s="161"/>
      <c r="B129" s="162"/>
      <c r="C129" s="162"/>
    </row>
    <row r="130" spans="1:45" s="102" customFormat="1" ht="15.75" customHeight="1" x14ac:dyDescent="0.25">
      <c r="A130" s="161"/>
      <c r="B130" s="162"/>
      <c r="C130" s="162"/>
    </row>
    <row r="131" spans="1:45" s="102" customFormat="1" ht="15.75" customHeight="1" x14ac:dyDescent="0.25">
      <c r="A131" s="161"/>
      <c r="B131" s="162"/>
      <c r="C131" s="162"/>
    </row>
    <row r="132" spans="1:45" s="102" customFormat="1" ht="15.75" customHeight="1" x14ac:dyDescent="0.25">
      <c r="A132" s="161"/>
      <c r="B132" s="162"/>
      <c r="C132" s="162"/>
    </row>
    <row r="133" spans="1:45" s="102" customFormat="1" ht="15.75" customHeight="1" x14ac:dyDescent="0.25">
      <c r="A133" s="161"/>
      <c r="B133" s="100"/>
      <c r="C133" s="100"/>
    </row>
    <row r="134" spans="1:45" s="102" customFormat="1" ht="15.75" customHeight="1" x14ac:dyDescent="0.25">
      <c r="A134" s="161"/>
      <c r="B134" s="100"/>
      <c r="C134" s="100"/>
    </row>
    <row r="135" spans="1:45" s="102" customFormat="1" ht="15.75" customHeight="1" x14ac:dyDescent="0.25">
      <c r="A135" s="161"/>
      <c r="B135" s="100"/>
      <c r="C135" s="100"/>
    </row>
    <row r="136" spans="1:45" s="102" customFormat="1" ht="15.75" customHeight="1" x14ac:dyDescent="0.25">
      <c r="A136" s="161"/>
      <c r="B136" s="100"/>
      <c r="C136" s="100"/>
    </row>
    <row r="137" spans="1:45" s="102" customFormat="1" ht="15.75" customHeight="1" x14ac:dyDescent="0.25">
      <c r="A137" s="161"/>
      <c r="B137" s="100"/>
      <c r="C137" s="100"/>
    </row>
    <row r="138" spans="1:45" s="102" customFormat="1" ht="15.75" customHeight="1" x14ac:dyDescent="0.25">
      <c r="A138" s="161"/>
      <c r="B138" s="100"/>
      <c r="C138" s="100"/>
    </row>
    <row r="139" spans="1:45" s="102" customFormat="1" ht="15.75" customHeight="1" x14ac:dyDescent="0.25">
      <c r="A139" s="161"/>
      <c r="B139" s="100"/>
      <c r="C139" s="100"/>
    </row>
    <row r="140" spans="1:45" ht="15.75" customHeight="1" x14ac:dyDescent="0.25">
      <c r="A140" s="161"/>
      <c r="B140" s="100"/>
      <c r="C140" s="100"/>
      <c r="D140" s="102"/>
      <c r="E140" s="102"/>
      <c r="F140" s="102"/>
      <c r="G140" s="102"/>
      <c r="H140" s="102"/>
      <c r="I140" s="102"/>
      <c r="J140" s="102"/>
      <c r="K140" s="102"/>
      <c r="L140" s="102"/>
      <c r="M140" s="102"/>
      <c r="N140" s="102"/>
      <c r="O140" s="102"/>
      <c r="P140" s="102"/>
      <c r="Q140" s="102"/>
      <c r="R140" s="102"/>
      <c r="S140" s="102"/>
      <c r="T140" s="102"/>
      <c r="U140" s="102"/>
      <c r="V140" s="102"/>
      <c r="W140" s="102"/>
      <c r="X140" s="102"/>
      <c r="Y140" s="102"/>
      <c r="Z140" s="102"/>
      <c r="AA140" s="102"/>
      <c r="AB140" s="102"/>
      <c r="AC140" s="102"/>
      <c r="AD140" s="102"/>
      <c r="AE140" s="102"/>
      <c r="AF140" s="102"/>
      <c r="AG140" s="102"/>
      <c r="AH140" s="102"/>
      <c r="AI140" s="102"/>
      <c r="AJ140" s="102"/>
      <c r="AK140" s="102"/>
      <c r="AL140" s="102"/>
      <c r="AM140" s="102"/>
      <c r="AN140" s="102"/>
      <c r="AO140" s="102"/>
      <c r="AP140" s="102"/>
      <c r="AQ140" s="102"/>
      <c r="AR140" s="102"/>
      <c r="AS140" s="102"/>
    </row>
    <row r="141" spans="1:45" ht="15.75" customHeight="1" x14ac:dyDescent="0.25">
      <c r="A141" s="161"/>
      <c r="B141" s="100"/>
      <c r="C141" s="100"/>
      <c r="D141" s="102"/>
      <c r="E141" s="102"/>
      <c r="F141" s="102"/>
      <c r="G141" s="102"/>
      <c r="H141" s="102"/>
      <c r="I141" s="102"/>
      <c r="J141" s="102"/>
      <c r="K141" s="102"/>
      <c r="L141" s="102"/>
      <c r="M141" s="102"/>
      <c r="N141" s="102"/>
      <c r="O141" s="102"/>
      <c r="P141" s="102"/>
      <c r="Q141" s="102"/>
      <c r="R141" s="102"/>
      <c r="S141" s="102"/>
      <c r="T141" s="102"/>
      <c r="U141" s="102"/>
      <c r="V141" s="102"/>
      <c r="W141" s="102"/>
      <c r="X141" s="102"/>
      <c r="Y141" s="102"/>
      <c r="Z141" s="102"/>
      <c r="AA141" s="102"/>
      <c r="AB141" s="102"/>
      <c r="AC141" s="102"/>
      <c r="AD141" s="102"/>
      <c r="AE141" s="102"/>
      <c r="AF141" s="102"/>
      <c r="AG141" s="102"/>
      <c r="AH141" s="102"/>
      <c r="AI141" s="102"/>
      <c r="AJ141" s="102"/>
      <c r="AK141" s="102"/>
      <c r="AL141" s="102"/>
      <c r="AM141" s="102"/>
      <c r="AN141" s="102"/>
      <c r="AO141" s="102"/>
      <c r="AP141" s="102"/>
      <c r="AQ141" s="102"/>
      <c r="AR141" s="102"/>
      <c r="AS141" s="102"/>
    </row>
    <row r="142" spans="1:45" ht="15.75" customHeight="1" x14ac:dyDescent="0.25">
      <c r="A142" s="163"/>
      <c r="B142" s="98"/>
      <c r="C142" s="98"/>
    </row>
    <row r="143" spans="1:45" ht="15.75" customHeight="1" x14ac:dyDescent="0.25">
      <c r="A143" s="163"/>
      <c r="B143" s="98"/>
      <c r="C143" s="98"/>
    </row>
    <row r="144" spans="1:45" ht="15.75" customHeight="1" x14ac:dyDescent="0.25">
      <c r="A144" s="163"/>
      <c r="B144" s="98"/>
      <c r="C144" s="98"/>
    </row>
    <row r="145" spans="1:3" ht="15.75" customHeight="1" x14ac:dyDescent="0.25">
      <c r="A145" s="163"/>
      <c r="B145" s="98"/>
      <c r="C145" s="98"/>
    </row>
    <row r="146" spans="1:3" ht="15.75" customHeight="1" x14ac:dyDescent="0.25">
      <c r="A146" s="163"/>
      <c r="B146" s="98"/>
      <c r="C146" s="98"/>
    </row>
    <row r="147" spans="1:3" ht="15.75" customHeight="1" x14ac:dyDescent="0.25">
      <c r="A147" s="163"/>
      <c r="B147" s="98"/>
      <c r="C147" s="98"/>
    </row>
    <row r="148" spans="1:3" ht="15.75" customHeight="1" x14ac:dyDescent="0.25">
      <c r="A148" s="163"/>
      <c r="B148" s="98"/>
      <c r="C148" s="98"/>
    </row>
    <row r="149" spans="1:3" ht="15.75" customHeight="1" x14ac:dyDescent="0.25">
      <c r="A149" s="163"/>
      <c r="B149" s="98"/>
      <c r="C149" s="98"/>
    </row>
    <row r="150" spans="1:3" ht="15.75" customHeight="1" x14ac:dyDescent="0.25">
      <c r="A150" s="163"/>
      <c r="B150" s="98"/>
      <c r="C150" s="98"/>
    </row>
    <row r="151" spans="1:3" ht="15.75" customHeight="1" x14ac:dyDescent="0.25">
      <c r="A151" s="163"/>
      <c r="B151" s="98"/>
      <c r="C151" s="98"/>
    </row>
    <row r="152" spans="1:3" ht="15.75" customHeight="1" x14ac:dyDescent="0.25">
      <c r="A152" s="163"/>
      <c r="B152" s="98"/>
      <c r="C152" s="98"/>
    </row>
    <row r="153" spans="1:3" ht="15.75" customHeight="1" x14ac:dyDescent="0.25">
      <c r="A153" s="163"/>
      <c r="B153" s="98"/>
      <c r="C153" s="98"/>
    </row>
    <row r="154" spans="1:3" ht="15.75" customHeight="1" x14ac:dyDescent="0.25">
      <c r="A154" s="163"/>
      <c r="B154" s="98"/>
      <c r="C154" s="98"/>
    </row>
    <row r="155" spans="1:3" ht="15.75" customHeight="1" x14ac:dyDescent="0.25">
      <c r="A155" s="163"/>
      <c r="B155" s="98"/>
      <c r="C155" s="98"/>
    </row>
    <row r="156" spans="1:3" ht="15.75" customHeight="1" x14ac:dyDescent="0.25">
      <c r="A156" s="163"/>
      <c r="B156" s="98"/>
      <c r="C156" s="98"/>
    </row>
    <row r="157" spans="1:3" ht="15.75" customHeight="1" x14ac:dyDescent="0.25">
      <c r="A157" s="163"/>
      <c r="B157" s="98"/>
      <c r="C157" s="98"/>
    </row>
    <row r="158" spans="1:3" ht="15.75" customHeight="1" x14ac:dyDescent="0.25">
      <c r="A158" s="163"/>
      <c r="B158" s="98"/>
      <c r="C158" s="98"/>
    </row>
    <row r="159" spans="1:3" ht="15.75" customHeight="1" x14ac:dyDescent="0.25">
      <c r="A159" s="163"/>
      <c r="B159" s="98"/>
      <c r="C159" s="98"/>
    </row>
    <row r="160" spans="1:3" ht="15.75" customHeight="1" x14ac:dyDescent="0.25">
      <c r="A160" s="163"/>
      <c r="B160" s="98"/>
      <c r="C160" s="98"/>
    </row>
    <row r="161" spans="1:3" ht="15.75" customHeight="1" x14ac:dyDescent="0.25">
      <c r="A161" s="163"/>
      <c r="B161" s="98"/>
      <c r="C161" s="98"/>
    </row>
    <row r="162" spans="1:3" ht="15.75" customHeight="1" x14ac:dyDescent="0.25">
      <c r="A162" s="163"/>
      <c r="B162" s="98"/>
      <c r="C162" s="98"/>
    </row>
    <row r="163" spans="1:3" ht="15.75" customHeight="1" x14ac:dyDescent="0.25">
      <c r="A163" s="163"/>
      <c r="B163" s="98"/>
      <c r="C163" s="98"/>
    </row>
    <row r="164" spans="1:3" ht="15.75" customHeight="1" x14ac:dyDescent="0.25">
      <c r="A164" s="163"/>
      <c r="B164" s="98"/>
      <c r="C164" s="98"/>
    </row>
    <row r="165" spans="1:3" ht="15.75" customHeight="1" x14ac:dyDescent="0.25">
      <c r="A165" s="163"/>
      <c r="B165" s="98"/>
      <c r="C165" s="98"/>
    </row>
    <row r="166" spans="1:3" ht="15.75" customHeight="1" x14ac:dyDescent="0.25">
      <c r="A166" s="163"/>
      <c r="B166" s="98"/>
      <c r="C166" s="98"/>
    </row>
    <row r="167" spans="1:3" ht="15.75" customHeight="1" x14ac:dyDescent="0.25">
      <c r="A167" s="163"/>
      <c r="B167" s="98"/>
      <c r="C167" s="98"/>
    </row>
    <row r="168" spans="1:3" ht="15.75" customHeight="1" x14ac:dyDescent="0.25">
      <c r="A168" s="163"/>
      <c r="B168" s="98"/>
      <c r="C168" s="98"/>
    </row>
    <row r="169" spans="1:3" ht="15.75" customHeight="1" x14ac:dyDescent="0.25">
      <c r="A169" s="163"/>
      <c r="B169" s="98"/>
      <c r="C169" s="98"/>
    </row>
    <row r="170" spans="1:3" ht="15.75" customHeight="1" x14ac:dyDescent="0.25">
      <c r="A170" s="163"/>
      <c r="B170" s="98"/>
      <c r="C170" s="98"/>
    </row>
    <row r="171" spans="1:3" ht="15.75" customHeight="1" x14ac:dyDescent="0.25">
      <c r="A171" s="163"/>
      <c r="B171" s="98"/>
      <c r="C171" s="98"/>
    </row>
    <row r="172" spans="1:3" ht="15.75" customHeight="1" x14ac:dyDescent="0.25">
      <c r="A172" s="163"/>
      <c r="B172" s="98"/>
      <c r="C172" s="98"/>
    </row>
    <row r="173" spans="1:3" ht="15.75" customHeight="1" x14ac:dyDescent="0.25">
      <c r="A173" s="163"/>
      <c r="B173" s="98"/>
      <c r="C173" s="98"/>
    </row>
    <row r="174" spans="1:3" x14ac:dyDescent="0.25">
      <c r="A174" s="163"/>
      <c r="B174" s="98"/>
      <c r="C174" s="98"/>
    </row>
    <row r="175" spans="1:3" x14ac:dyDescent="0.25">
      <c r="A175" s="163"/>
      <c r="B175" s="98"/>
      <c r="C175" s="98"/>
    </row>
    <row r="176" spans="1:3" x14ac:dyDescent="0.25">
      <c r="A176" s="163"/>
      <c r="B176" s="98"/>
      <c r="C176" s="98"/>
    </row>
    <row r="177" spans="1:3" x14ac:dyDescent="0.25">
      <c r="A177" s="163"/>
      <c r="B177" s="98"/>
      <c r="C177" s="98"/>
    </row>
    <row r="178" spans="1:3" x14ac:dyDescent="0.25">
      <c r="A178" s="163"/>
      <c r="B178" s="98"/>
      <c r="C178" s="98"/>
    </row>
    <row r="179" spans="1:3" x14ac:dyDescent="0.25">
      <c r="A179" s="163"/>
      <c r="B179" s="98"/>
      <c r="C179" s="98"/>
    </row>
    <row r="180" spans="1:3" x14ac:dyDescent="0.25">
      <c r="A180" s="163"/>
      <c r="B180" s="98"/>
      <c r="C180" s="98"/>
    </row>
    <row r="181" spans="1:3" x14ac:dyDescent="0.25">
      <c r="A181" s="163"/>
      <c r="B181" s="98"/>
      <c r="C181" s="98"/>
    </row>
    <row r="182" spans="1:3" x14ac:dyDescent="0.25">
      <c r="A182" s="163"/>
      <c r="B182" s="98"/>
      <c r="C182" s="98"/>
    </row>
    <row r="183" spans="1:3" x14ac:dyDescent="0.25">
      <c r="A183" s="163"/>
      <c r="B183" s="98"/>
      <c r="C183" s="98"/>
    </row>
    <row r="184" spans="1:3" x14ac:dyDescent="0.25">
      <c r="A184" s="163"/>
      <c r="B184" s="98"/>
      <c r="C184" s="98"/>
    </row>
    <row r="185" spans="1:3" x14ac:dyDescent="0.25">
      <c r="A185" s="163"/>
      <c r="B185" s="98"/>
      <c r="C185" s="98"/>
    </row>
    <row r="186" spans="1:3" x14ac:dyDescent="0.25">
      <c r="A186" s="163"/>
      <c r="B186" s="98"/>
      <c r="C186" s="98"/>
    </row>
    <row r="187" spans="1:3" x14ac:dyDescent="0.25">
      <c r="A187" s="163"/>
      <c r="B187" s="98"/>
      <c r="C187" s="98"/>
    </row>
    <row r="188" spans="1:3" x14ac:dyDescent="0.25">
      <c r="A188" s="163"/>
      <c r="B188" s="98"/>
      <c r="C188" s="98"/>
    </row>
    <row r="189" spans="1:3" x14ac:dyDescent="0.25">
      <c r="A189" s="163"/>
      <c r="B189" s="98"/>
      <c r="C189" s="98"/>
    </row>
    <row r="190" spans="1:3" x14ac:dyDescent="0.25">
      <c r="A190" s="163"/>
      <c r="B190" s="98"/>
      <c r="C190" s="98"/>
    </row>
    <row r="191" spans="1:3" x14ac:dyDescent="0.25">
      <c r="A191" s="163"/>
      <c r="B191" s="98"/>
      <c r="C191" s="98"/>
    </row>
    <row r="192" spans="1:3" x14ac:dyDescent="0.25">
      <c r="A192" s="163"/>
      <c r="B192" s="98"/>
      <c r="C192" s="98"/>
    </row>
    <row r="193" spans="1:3" x14ac:dyDescent="0.25">
      <c r="A193" s="163"/>
      <c r="B193" s="98"/>
      <c r="C193" s="98"/>
    </row>
    <row r="194" spans="1:3" x14ac:dyDescent="0.25">
      <c r="A194" s="163"/>
      <c r="B194" s="98"/>
      <c r="C194" s="98"/>
    </row>
    <row r="195" spans="1:3" x14ac:dyDescent="0.25">
      <c r="A195" s="163"/>
      <c r="B195" s="98"/>
      <c r="C195" s="98"/>
    </row>
    <row r="196" spans="1:3" x14ac:dyDescent="0.25">
      <c r="A196" s="163"/>
      <c r="B196" s="98"/>
      <c r="C196" s="98"/>
    </row>
    <row r="197" spans="1:3" x14ac:dyDescent="0.25">
      <c r="A197" s="163"/>
      <c r="B197" s="98"/>
      <c r="C197" s="98"/>
    </row>
    <row r="198" spans="1:3" x14ac:dyDescent="0.25">
      <c r="A198" s="163"/>
      <c r="B198" s="98"/>
      <c r="C198" s="98"/>
    </row>
    <row r="199" spans="1:3" x14ac:dyDescent="0.25">
      <c r="A199" s="163"/>
      <c r="B199" s="98"/>
      <c r="C199" s="98"/>
    </row>
    <row r="200" spans="1:3" x14ac:dyDescent="0.25">
      <c r="A200" s="163"/>
      <c r="B200" s="98"/>
      <c r="C200" s="98"/>
    </row>
    <row r="201" spans="1:3" x14ac:dyDescent="0.25">
      <c r="A201" s="163"/>
      <c r="B201" s="98"/>
      <c r="C201" s="98"/>
    </row>
    <row r="202" spans="1:3" x14ac:dyDescent="0.25">
      <c r="A202" s="163"/>
      <c r="B202" s="98"/>
      <c r="C202" s="98"/>
    </row>
    <row r="203" spans="1:3" x14ac:dyDescent="0.25">
      <c r="A203" s="163"/>
      <c r="B203" s="98"/>
      <c r="C203" s="98"/>
    </row>
    <row r="204" spans="1:3" x14ac:dyDescent="0.25">
      <c r="A204" s="163"/>
      <c r="B204" s="98"/>
      <c r="C204" s="98"/>
    </row>
    <row r="205" spans="1:3" x14ac:dyDescent="0.25">
      <c r="A205" s="163"/>
      <c r="B205" s="98"/>
      <c r="C205" s="98"/>
    </row>
    <row r="206" spans="1:3" x14ac:dyDescent="0.25">
      <c r="A206" s="163"/>
      <c r="B206" s="98"/>
      <c r="C206" s="98"/>
    </row>
    <row r="207" spans="1:3" x14ac:dyDescent="0.25">
      <c r="A207" s="163"/>
      <c r="B207" s="98"/>
      <c r="C207" s="98"/>
    </row>
    <row r="208" spans="1:3" x14ac:dyDescent="0.25">
      <c r="A208" s="163"/>
      <c r="B208" s="98"/>
      <c r="C208" s="98"/>
    </row>
    <row r="209" spans="1:3" x14ac:dyDescent="0.25">
      <c r="A209" s="163"/>
      <c r="B209" s="98"/>
      <c r="C209" s="98"/>
    </row>
    <row r="210" spans="1:3" x14ac:dyDescent="0.25">
      <c r="A210" s="163"/>
      <c r="B210" s="98"/>
      <c r="C210" s="98"/>
    </row>
    <row r="211" spans="1:3" x14ac:dyDescent="0.25">
      <c r="A211" s="163"/>
      <c r="B211" s="98"/>
      <c r="C211" s="98"/>
    </row>
    <row r="212" spans="1:3" x14ac:dyDescent="0.25">
      <c r="A212" s="163"/>
      <c r="B212" s="98"/>
      <c r="C212" s="98"/>
    </row>
    <row r="213" spans="1:3" x14ac:dyDescent="0.25">
      <c r="A213" s="163"/>
      <c r="B213" s="98"/>
      <c r="C213" s="98"/>
    </row>
    <row r="214" spans="1:3" x14ac:dyDescent="0.25">
      <c r="A214" s="163"/>
      <c r="B214" s="98"/>
      <c r="C214" s="98"/>
    </row>
    <row r="215" spans="1:3" x14ac:dyDescent="0.25">
      <c r="A215" s="163"/>
      <c r="B215" s="98"/>
      <c r="C215" s="98"/>
    </row>
    <row r="216" spans="1:3" x14ac:dyDescent="0.25">
      <c r="A216" s="163"/>
      <c r="B216" s="98"/>
      <c r="C216" s="98"/>
    </row>
    <row r="217" spans="1:3" x14ac:dyDescent="0.25">
      <c r="A217" s="163"/>
      <c r="B217" s="98"/>
      <c r="C217" s="98"/>
    </row>
    <row r="218" spans="1:3" x14ac:dyDescent="0.25">
      <c r="A218" s="163"/>
      <c r="B218" s="98"/>
      <c r="C218" s="98"/>
    </row>
    <row r="219" spans="1:3" x14ac:dyDescent="0.25">
      <c r="A219" s="163"/>
      <c r="B219" s="98"/>
      <c r="C219" s="98"/>
    </row>
    <row r="220" spans="1:3" x14ac:dyDescent="0.25">
      <c r="A220" s="163"/>
      <c r="B220" s="98"/>
      <c r="C220" s="98"/>
    </row>
    <row r="221" spans="1:3" x14ac:dyDescent="0.25">
      <c r="A221" s="163"/>
      <c r="B221" s="98"/>
      <c r="C221" s="98"/>
    </row>
    <row r="222" spans="1:3" x14ac:dyDescent="0.25">
      <c r="A222" s="163"/>
      <c r="B222" s="98"/>
      <c r="C222" s="98"/>
    </row>
    <row r="223" spans="1:3" x14ac:dyDescent="0.25">
      <c r="A223" s="163"/>
      <c r="B223" s="98"/>
      <c r="C223" s="98"/>
    </row>
    <row r="224" spans="1:3" x14ac:dyDescent="0.25">
      <c r="A224" s="163"/>
      <c r="B224" s="98"/>
      <c r="C224" s="98"/>
    </row>
    <row r="225" spans="1:3" x14ac:dyDescent="0.25">
      <c r="A225" s="163"/>
      <c r="B225" s="98"/>
      <c r="C225" s="98"/>
    </row>
    <row r="226" spans="1:3" x14ac:dyDescent="0.25">
      <c r="A226" s="163"/>
      <c r="B226" s="98"/>
      <c r="C226" s="98"/>
    </row>
    <row r="227" spans="1:3" x14ac:dyDescent="0.25">
      <c r="A227" s="163"/>
      <c r="B227" s="98"/>
      <c r="C227" s="98"/>
    </row>
    <row r="228" spans="1:3" x14ac:dyDescent="0.25">
      <c r="A228" s="163"/>
      <c r="B228" s="98"/>
      <c r="C228" s="98"/>
    </row>
    <row r="229" spans="1:3" x14ac:dyDescent="0.25">
      <c r="A229" s="163"/>
      <c r="B229" s="98"/>
      <c r="C229" s="98"/>
    </row>
    <row r="230" spans="1:3" x14ac:dyDescent="0.25">
      <c r="A230" s="163"/>
      <c r="B230" s="98"/>
      <c r="C230" s="98"/>
    </row>
    <row r="231" spans="1:3" x14ac:dyDescent="0.25">
      <c r="A231" s="163"/>
      <c r="B231" s="98"/>
      <c r="C231" s="98"/>
    </row>
    <row r="232" spans="1:3" x14ac:dyDescent="0.25">
      <c r="A232" s="163"/>
      <c r="B232" s="98"/>
      <c r="C232" s="98"/>
    </row>
    <row r="233" spans="1:3" x14ac:dyDescent="0.25">
      <c r="A233" s="163"/>
      <c r="B233" s="98"/>
      <c r="C233" s="98"/>
    </row>
    <row r="234" spans="1:3" x14ac:dyDescent="0.25">
      <c r="A234" s="163"/>
      <c r="B234" s="98"/>
      <c r="C234" s="98"/>
    </row>
    <row r="235" spans="1:3" x14ac:dyDescent="0.25">
      <c r="A235" s="163"/>
      <c r="B235" s="98"/>
      <c r="C235" s="98"/>
    </row>
    <row r="236" spans="1:3" x14ac:dyDescent="0.25">
      <c r="A236" s="163"/>
      <c r="B236" s="98"/>
      <c r="C236" s="98"/>
    </row>
    <row r="237" spans="1:3" x14ac:dyDescent="0.25">
      <c r="A237" s="163"/>
      <c r="B237" s="98"/>
      <c r="C237" s="98"/>
    </row>
    <row r="238" spans="1:3" x14ac:dyDescent="0.25">
      <c r="A238" s="163"/>
      <c r="B238" s="98"/>
      <c r="C238" s="98"/>
    </row>
  </sheetData>
  <sheetProtection selectLockedCells="1"/>
  <protectedRanges>
    <protectedRange sqref="C54" name="Tartomány4"/>
    <protectedRange sqref="C66:C67" name="Tartomány4_1"/>
  </protectedRanges>
  <mergeCells count="55">
    <mergeCell ref="A1:AS1"/>
    <mergeCell ref="AB6:AM6"/>
    <mergeCell ref="AB7:AG7"/>
    <mergeCell ref="AH7:AM7"/>
    <mergeCell ref="AS8:AS9"/>
    <mergeCell ref="P8:Q8"/>
    <mergeCell ref="AH8:AI8"/>
    <mergeCell ref="D7:I7"/>
    <mergeCell ref="A2:AS2"/>
    <mergeCell ref="A4:AS4"/>
    <mergeCell ref="A5:AS5"/>
    <mergeCell ref="A3:AS3"/>
    <mergeCell ref="P7:U7"/>
    <mergeCell ref="V7:AA7"/>
    <mergeCell ref="AN43:AS43"/>
    <mergeCell ref="AN49:AS49"/>
    <mergeCell ref="AB43:AM43"/>
    <mergeCell ref="AB49:AM49"/>
    <mergeCell ref="AJ8:AK8"/>
    <mergeCell ref="AL8:AL9"/>
    <mergeCell ref="AM8:AM9"/>
    <mergeCell ref="AN8:AO8"/>
    <mergeCell ref="AB8:AC8"/>
    <mergeCell ref="A54:AA54"/>
    <mergeCell ref="AT6:AT9"/>
    <mergeCell ref="A53:AA53"/>
    <mergeCell ref="AD8:AE8"/>
    <mergeCell ref="AF8:AF9"/>
    <mergeCell ref="AG8:AG9"/>
    <mergeCell ref="V8:W8"/>
    <mergeCell ref="X8:Y8"/>
    <mergeCell ref="Z8:Z9"/>
    <mergeCell ref="AA8:AA9"/>
    <mergeCell ref="N8:N9"/>
    <mergeCell ref="O8:O9"/>
    <mergeCell ref="D43:AA43"/>
    <mergeCell ref="D49:AA49"/>
    <mergeCell ref="AP8:AQ8"/>
    <mergeCell ref="AR8:AR9"/>
    <mergeCell ref="AU6:AU9"/>
    <mergeCell ref="A6:A9"/>
    <mergeCell ref="B6:B9"/>
    <mergeCell ref="C6:C9"/>
    <mergeCell ref="D6:AA6"/>
    <mergeCell ref="L8:M8"/>
    <mergeCell ref="R8:S8"/>
    <mergeCell ref="T8:T9"/>
    <mergeCell ref="U8:U9"/>
    <mergeCell ref="D8:E8"/>
    <mergeCell ref="F8:G8"/>
    <mergeCell ref="H8:H9"/>
    <mergeCell ref="I8:I9"/>
    <mergeCell ref="J8:K8"/>
    <mergeCell ref="AN6:AS7"/>
    <mergeCell ref="J7:O7"/>
  </mergeCells>
  <pageMargins left="0.19685039370078741" right="0.19685039370078741" top="0.19685039370078741" bottom="0.19685039370078741" header="0.11811023622047245" footer="0.11811023622047245"/>
  <pageSetup paperSize="8" scale="60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1"/>
  </sheetPr>
  <dimension ref="A1:AU237"/>
  <sheetViews>
    <sheetView topLeftCell="A4" zoomScaleNormal="100" workbookViewId="0">
      <pane xSplit="3" ySplit="5" topLeftCell="D18" activePane="bottomRight" state="frozen"/>
      <selection activeCell="A4" sqref="A4"/>
      <selection pane="topRight" activeCell="D4" sqref="D4"/>
      <selection pane="bottomLeft" activeCell="A9" sqref="A9"/>
      <selection pane="bottomRight" activeCell="N41" sqref="N41"/>
    </sheetView>
  </sheetViews>
  <sheetFormatPr defaultColWidth="10.6640625" defaultRowHeight="15.75" x14ac:dyDescent="0.25"/>
  <cols>
    <col min="1" max="1" width="17.1640625" style="164" customWidth="1"/>
    <col min="2" max="2" width="7.1640625" style="99" customWidth="1"/>
    <col min="3" max="3" width="60.33203125" style="99" customWidth="1"/>
    <col min="4" max="4" width="5.5" style="99" customWidth="1"/>
    <col min="5" max="5" width="6.83203125" style="99" customWidth="1"/>
    <col min="6" max="6" width="5.5" style="99" customWidth="1"/>
    <col min="7" max="7" width="6.83203125" style="99" customWidth="1"/>
    <col min="8" max="8" width="5.5" style="99" customWidth="1"/>
    <col min="9" max="9" width="5.6640625" style="99" bestFit="1" customWidth="1"/>
    <col min="10" max="10" width="5.5" style="99" customWidth="1"/>
    <col min="11" max="11" width="6.83203125" style="99" customWidth="1"/>
    <col min="12" max="12" width="5.5" style="99" customWidth="1"/>
    <col min="13" max="13" width="6.83203125" style="99" customWidth="1"/>
    <col min="14" max="14" width="5.5" style="99" customWidth="1"/>
    <col min="15" max="15" width="5.6640625" style="99" bestFit="1" customWidth="1"/>
    <col min="16" max="16" width="5.5" style="99" bestFit="1" customWidth="1"/>
    <col min="17" max="17" width="6.83203125" style="99" customWidth="1"/>
    <col min="18" max="18" width="5.5" style="99" bestFit="1" customWidth="1"/>
    <col min="19" max="19" width="6.83203125" style="99" customWidth="1"/>
    <col min="20" max="20" width="5.5" style="99" customWidth="1"/>
    <col min="21" max="21" width="5.6640625" style="99" bestFit="1" customWidth="1"/>
    <col min="22" max="22" width="5.5" style="99" bestFit="1" customWidth="1"/>
    <col min="23" max="23" width="6.83203125" style="99" customWidth="1"/>
    <col min="24" max="24" width="5.5" style="99" bestFit="1" customWidth="1"/>
    <col min="25" max="25" width="6.83203125" style="99" customWidth="1"/>
    <col min="26" max="26" width="5.5" style="99" customWidth="1"/>
    <col min="27" max="27" width="5.6640625" style="99" bestFit="1" customWidth="1"/>
    <col min="28" max="28" width="5.5" style="99" customWidth="1"/>
    <col min="29" max="29" width="6.83203125" style="99" customWidth="1"/>
    <col min="30" max="30" width="5.5" style="99" customWidth="1"/>
    <col min="31" max="31" width="6.83203125" style="99" customWidth="1"/>
    <col min="32" max="32" width="5.5" style="99" customWidth="1"/>
    <col min="33" max="33" width="5.6640625" style="99" bestFit="1" customWidth="1"/>
    <col min="34" max="34" width="5.5" style="99" customWidth="1"/>
    <col min="35" max="35" width="6.83203125" style="99" customWidth="1"/>
    <col min="36" max="36" width="5.5" style="99" customWidth="1"/>
    <col min="37" max="37" width="6.83203125" style="99" customWidth="1"/>
    <col min="38" max="38" width="5.5" style="99" customWidth="1"/>
    <col min="39" max="39" width="7" style="99" customWidth="1"/>
    <col min="40" max="40" width="6.83203125" style="99" bestFit="1" customWidth="1"/>
    <col min="41" max="41" width="7.5" style="99" customWidth="1"/>
    <col min="42" max="42" width="6.83203125" style="99" bestFit="1" customWidth="1"/>
    <col min="43" max="43" width="7.1640625" style="99" customWidth="1"/>
    <col min="44" max="44" width="6.83203125" style="99" bestFit="1" customWidth="1"/>
    <col min="45" max="45" width="9" style="99" customWidth="1"/>
    <col min="46" max="46" width="36.5" style="99" customWidth="1"/>
    <col min="47" max="47" width="39" style="99" customWidth="1"/>
    <col min="48" max="16384" width="10.6640625" style="99"/>
  </cols>
  <sheetData>
    <row r="1" spans="1:47" ht="21.95" customHeight="1" x14ac:dyDescent="0.2">
      <c r="A1" s="553" t="s">
        <v>0</v>
      </c>
      <c r="B1" s="553"/>
      <c r="C1" s="553"/>
      <c r="D1" s="553"/>
      <c r="E1" s="553"/>
      <c r="F1" s="553"/>
      <c r="G1" s="553"/>
      <c r="H1" s="553"/>
      <c r="I1" s="553"/>
      <c r="J1" s="553"/>
      <c r="K1" s="553"/>
      <c r="L1" s="553"/>
      <c r="M1" s="553"/>
      <c r="N1" s="553"/>
      <c r="O1" s="553"/>
      <c r="P1" s="553"/>
      <c r="Q1" s="553"/>
      <c r="R1" s="553"/>
      <c r="S1" s="553"/>
      <c r="T1" s="553"/>
      <c r="U1" s="553"/>
      <c r="V1" s="553"/>
      <c r="W1" s="553"/>
      <c r="X1" s="553"/>
      <c r="Y1" s="553"/>
      <c r="Z1" s="553"/>
      <c r="AA1" s="553"/>
      <c r="AB1" s="553"/>
      <c r="AC1" s="553"/>
      <c r="AD1" s="553"/>
      <c r="AE1" s="553"/>
      <c r="AF1" s="553"/>
      <c r="AG1" s="553"/>
      <c r="AH1" s="553"/>
      <c r="AI1" s="553"/>
      <c r="AJ1" s="553"/>
      <c r="AK1" s="553"/>
      <c r="AL1" s="553"/>
      <c r="AM1" s="553"/>
      <c r="AN1" s="553"/>
      <c r="AO1" s="553"/>
      <c r="AP1" s="553"/>
      <c r="AQ1" s="553"/>
      <c r="AR1" s="553"/>
      <c r="AS1" s="553"/>
    </row>
    <row r="2" spans="1:47" ht="21.95" customHeight="1" x14ac:dyDescent="0.2">
      <c r="A2" s="523" t="s">
        <v>64</v>
      </c>
      <c r="B2" s="523"/>
      <c r="C2" s="523"/>
      <c r="D2" s="523"/>
      <c r="E2" s="523"/>
      <c r="F2" s="523"/>
      <c r="G2" s="523"/>
      <c r="H2" s="523"/>
      <c r="I2" s="523"/>
      <c r="J2" s="523"/>
      <c r="K2" s="523"/>
      <c r="L2" s="523"/>
      <c r="M2" s="523"/>
      <c r="N2" s="523"/>
      <c r="O2" s="523"/>
      <c r="P2" s="523"/>
      <c r="Q2" s="523"/>
      <c r="R2" s="523"/>
      <c r="S2" s="523"/>
      <c r="T2" s="523"/>
      <c r="U2" s="523"/>
      <c r="V2" s="523"/>
      <c r="W2" s="523"/>
      <c r="X2" s="523"/>
      <c r="Y2" s="523"/>
      <c r="Z2" s="523"/>
      <c r="AA2" s="523"/>
      <c r="AB2" s="523"/>
      <c r="AC2" s="523"/>
      <c r="AD2" s="523"/>
      <c r="AE2" s="523"/>
      <c r="AF2" s="523"/>
      <c r="AG2" s="523"/>
      <c r="AH2" s="523"/>
      <c r="AI2" s="523"/>
      <c r="AJ2" s="523"/>
      <c r="AK2" s="523"/>
      <c r="AL2" s="523"/>
      <c r="AM2" s="523"/>
      <c r="AN2" s="523"/>
      <c r="AO2" s="523"/>
      <c r="AP2" s="523"/>
      <c r="AQ2" s="523"/>
      <c r="AR2" s="523"/>
      <c r="AS2" s="523"/>
    </row>
    <row r="3" spans="1:47" ht="23.25" x14ac:dyDescent="0.2">
      <c r="A3" s="554" t="s">
        <v>209</v>
      </c>
      <c r="B3" s="554"/>
      <c r="C3" s="554"/>
      <c r="D3" s="554"/>
      <c r="E3" s="554"/>
      <c r="F3" s="554"/>
      <c r="G3" s="554"/>
      <c r="H3" s="554"/>
      <c r="I3" s="554"/>
      <c r="J3" s="554"/>
      <c r="K3" s="554"/>
      <c r="L3" s="554"/>
      <c r="M3" s="554"/>
      <c r="N3" s="554"/>
      <c r="O3" s="554"/>
      <c r="P3" s="554"/>
      <c r="Q3" s="554"/>
      <c r="R3" s="554"/>
      <c r="S3" s="554"/>
      <c r="T3" s="554"/>
      <c r="U3" s="554"/>
      <c r="V3" s="554"/>
      <c r="W3" s="554"/>
      <c r="X3" s="554"/>
      <c r="Y3" s="554"/>
      <c r="Z3" s="554"/>
      <c r="AA3" s="554"/>
      <c r="AB3" s="554"/>
      <c r="AC3" s="554"/>
      <c r="AD3" s="554"/>
      <c r="AE3" s="554"/>
      <c r="AF3" s="554"/>
      <c r="AG3" s="554"/>
      <c r="AH3" s="554"/>
      <c r="AI3" s="554"/>
      <c r="AJ3" s="554"/>
      <c r="AK3" s="554"/>
      <c r="AL3" s="554"/>
      <c r="AM3" s="554"/>
      <c r="AN3" s="554"/>
      <c r="AO3" s="554"/>
      <c r="AP3" s="554"/>
      <c r="AQ3" s="554"/>
      <c r="AR3" s="554"/>
      <c r="AS3" s="554"/>
    </row>
    <row r="4" spans="1:47" s="101" customFormat="1" ht="23.25" x14ac:dyDescent="0.2">
      <c r="A4" s="523" t="s">
        <v>368</v>
      </c>
      <c r="B4" s="523"/>
      <c r="C4" s="523"/>
      <c r="D4" s="523"/>
      <c r="E4" s="523"/>
      <c r="F4" s="523"/>
      <c r="G4" s="523"/>
      <c r="H4" s="523"/>
      <c r="I4" s="523"/>
      <c r="J4" s="523"/>
      <c r="K4" s="523"/>
      <c r="L4" s="523"/>
      <c r="M4" s="523"/>
      <c r="N4" s="523"/>
      <c r="O4" s="523"/>
      <c r="P4" s="523"/>
      <c r="Q4" s="523"/>
      <c r="R4" s="523"/>
      <c r="S4" s="523"/>
      <c r="T4" s="523"/>
      <c r="U4" s="523"/>
      <c r="V4" s="523"/>
      <c r="W4" s="523"/>
      <c r="X4" s="523"/>
      <c r="Y4" s="523"/>
      <c r="Z4" s="523"/>
      <c r="AA4" s="523"/>
      <c r="AB4" s="523"/>
      <c r="AC4" s="523"/>
      <c r="AD4" s="523"/>
      <c r="AE4" s="523"/>
      <c r="AF4" s="523"/>
      <c r="AG4" s="523"/>
      <c r="AH4" s="523"/>
      <c r="AI4" s="523"/>
      <c r="AJ4" s="523"/>
      <c r="AK4" s="523"/>
      <c r="AL4" s="523"/>
      <c r="AM4" s="523"/>
      <c r="AN4" s="523"/>
      <c r="AO4" s="523"/>
      <c r="AP4" s="523"/>
      <c r="AQ4" s="523"/>
      <c r="AR4" s="523"/>
      <c r="AS4" s="523"/>
    </row>
    <row r="5" spans="1:47" ht="24" customHeight="1" thickBot="1" x14ac:dyDescent="0.25">
      <c r="A5" s="522" t="s">
        <v>65</v>
      </c>
      <c r="B5" s="522"/>
      <c r="C5" s="522"/>
      <c r="D5" s="522"/>
      <c r="E5" s="522"/>
      <c r="F5" s="522"/>
      <c r="G5" s="522"/>
      <c r="H5" s="522"/>
      <c r="I5" s="522"/>
      <c r="J5" s="522"/>
      <c r="K5" s="522"/>
      <c r="L5" s="522"/>
      <c r="M5" s="522"/>
      <c r="N5" s="522"/>
      <c r="O5" s="522"/>
      <c r="P5" s="522"/>
      <c r="Q5" s="522"/>
      <c r="R5" s="522"/>
      <c r="S5" s="522"/>
      <c r="T5" s="522"/>
      <c r="U5" s="522"/>
      <c r="V5" s="522"/>
      <c r="W5" s="522"/>
      <c r="X5" s="522"/>
      <c r="Y5" s="522"/>
      <c r="Z5" s="522"/>
      <c r="AA5" s="522"/>
      <c r="AB5" s="522"/>
      <c r="AC5" s="522"/>
      <c r="AD5" s="522"/>
      <c r="AE5" s="522"/>
      <c r="AF5" s="522"/>
      <c r="AG5" s="522"/>
      <c r="AH5" s="522"/>
      <c r="AI5" s="522"/>
      <c r="AJ5" s="522"/>
      <c r="AK5" s="522"/>
      <c r="AL5" s="522"/>
      <c r="AM5" s="522"/>
      <c r="AN5" s="522"/>
      <c r="AO5" s="522"/>
      <c r="AP5" s="522"/>
      <c r="AQ5" s="522"/>
      <c r="AR5" s="522"/>
      <c r="AS5" s="522"/>
    </row>
    <row r="6" spans="1:47" ht="15.75" customHeight="1" thickTop="1" thickBot="1" x14ac:dyDescent="0.25">
      <c r="A6" s="532" t="s">
        <v>1</v>
      </c>
      <c r="B6" s="535" t="s">
        <v>2</v>
      </c>
      <c r="C6" s="538" t="s">
        <v>3</v>
      </c>
      <c r="D6" s="541" t="s">
        <v>4</v>
      </c>
      <c r="E6" s="542"/>
      <c r="F6" s="542"/>
      <c r="G6" s="542"/>
      <c r="H6" s="542"/>
      <c r="I6" s="542"/>
      <c r="J6" s="542"/>
      <c r="K6" s="542"/>
      <c r="L6" s="542"/>
      <c r="M6" s="542"/>
      <c r="N6" s="542"/>
      <c r="O6" s="542"/>
      <c r="P6" s="542"/>
      <c r="Q6" s="542"/>
      <c r="R6" s="542"/>
      <c r="S6" s="542"/>
      <c r="T6" s="542"/>
      <c r="U6" s="542"/>
      <c r="V6" s="542"/>
      <c r="W6" s="542"/>
      <c r="X6" s="542"/>
      <c r="Y6" s="542"/>
      <c r="Z6" s="542"/>
      <c r="AA6" s="542"/>
      <c r="AB6" s="541" t="s">
        <v>4</v>
      </c>
      <c r="AC6" s="542"/>
      <c r="AD6" s="542"/>
      <c r="AE6" s="542"/>
      <c r="AF6" s="542"/>
      <c r="AG6" s="542"/>
      <c r="AH6" s="542"/>
      <c r="AI6" s="542"/>
      <c r="AJ6" s="542"/>
      <c r="AK6" s="542"/>
      <c r="AL6" s="542"/>
      <c r="AM6" s="542"/>
      <c r="AN6" s="555" t="s">
        <v>5</v>
      </c>
      <c r="AO6" s="556"/>
      <c r="AP6" s="556"/>
      <c r="AQ6" s="556"/>
      <c r="AR6" s="556"/>
      <c r="AS6" s="557"/>
      <c r="AT6" s="480" t="s">
        <v>47</v>
      </c>
      <c r="AU6" s="482" t="s">
        <v>48</v>
      </c>
    </row>
    <row r="7" spans="1:47" ht="15.75" customHeight="1" x14ac:dyDescent="0.2">
      <c r="A7" s="533"/>
      <c r="B7" s="536"/>
      <c r="C7" s="539"/>
      <c r="D7" s="561" t="s">
        <v>6</v>
      </c>
      <c r="E7" s="562"/>
      <c r="F7" s="562"/>
      <c r="G7" s="562"/>
      <c r="H7" s="562"/>
      <c r="I7" s="563"/>
      <c r="J7" s="564" t="s">
        <v>7</v>
      </c>
      <c r="K7" s="562"/>
      <c r="L7" s="562"/>
      <c r="M7" s="562"/>
      <c r="N7" s="562"/>
      <c r="O7" s="565"/>
      <c r="P7" s="561" t="s">
        <v>8</v>
      </c>
      <c r="Q7" s="562"/>
      <c r="R7" s="562"/>
      <c r="S7" s="562"/>
      <c r="T7" s="562"/>
      <c r="U7" s="563"/>
      <c r="V7" s="564" t="s">
        <v>9</v>
      </c>
      <c r="W7" s="562"/>
      <c r="X7" s="562"/>
      <c r="Y7" s="562"/>
      <c r="Z7" s="562"/>
      <c r="AA7" s="563"/>
      <c r="AB7" s="561" t="s">
        <v>10</v>
      </c>
      <c r="AC7" s="562"/>
      <c r="AD7" s="562"/>
      <c r="AE7" s="562"/>
      <c r="AF7" s="562"/>
      <c r="AG7" s="563"/>
      <c r="AH7" s="564" t="s">
        <v>11</v>
      </c>
      <c r="AI7" s="562"/>
      <c r="AJ7" s="562"/>
      <c r="AK7" s="562"/>
      <c r="AL7" s="562"/>
      <c r="AM7" s="565"/>
      <c r="AN7" s="558"/>
      <c r="AO7" s="559"/>
      <c r="AP7" s="559"/>
      <c r="AQ7" s="559"/>
      <c r="AR7" s="559"/>
      <c r="AS7" s="560"/>
      <c r="AT7" s="481"/>
      <c r="AU7" s="483"/>
    </row>
    <row r="8" spans="1:47" ht="15.75" customHeight="1" x14ac:dyDescent="0.2">
      <c r="A8" s="533"/>
      <c r="B8" s="536"/>
      <c r="C8" s="539"/>
      <c r="D8" s="547" t="s">
        <v>12</v>
      </c>
      <c r="E8" s="548"/>
      <c r="F8" s="549" t="s">
        <v>13</v>
      </c>
      <c r="G8" s="548"/>
      <c r="H8" s="543" t="s">
        <v>14</v>
      </c>
      <c r="I8" s="550" t="s">
        <v>36</v>
      </c>
      <c r="J8" s="552" t="s">
        <v>12</v>
      </c>
      <c r="K8" s="548"/>
      <c r="L8" s="549" t="s">
        <v>13</v>
      </c>
      <c r="M8" s="548"/>
      <c r="N8" s="543" t="s">
        <v>14</v>
      </c>
      <c r="O8" s="545" t="s">
        <v>36</v>
      </c>
      <c r="P8" s="547" t="s">
        <v>12</v>
      </c>
      <c r="Q8" s="548"/>
      <c r="R8" s="549" t="s">
        <v>13</v>
      </c>
      <c r="S8" s="548"/>
      <c r="T8" s="543" t="s">
        <v>14</v>
      </c>
      <c r="U8" s="550" t="s">
        <v>36</v>
      </c>
      <c r="V8" s="552" t="s">
        <v>12</v>
      </c>
      <c r="W8" s="548"/>
      <c r="X8" s="549" t="s">
        <v>13</v>
      </c>
      <c r="Y8" s="548"/>
      <c r="Z8" s="543" t="s">
        <v>14</v>
      </c>
      <c r="AA8" s="573" t="s">
        <v>36</v>
      </c>
      <c r="AB8" s="547" t="s">
        <v>12</v>
      </c>
      <c r="AC8" s="548"/>
      <c r="AD8" s="549" t="s">
        <v>13</v>
      </c>
      <c r="AE8" s="548"/>
      <c r="AF8" s="543" t="s">
        <v>14</v>
      </c>
      <c r="AG8" s="550" t="s">
        <v>36</v>
      </c>
      <c r="AH8" s="552" t="s">
        <v>12</v>
      </c>
      <c r="AI8" s="548"/>
      <c r="AJ8" s="549" t="s">
        <v>13</v>
      </c>
      <c r="AK8" s="548"/>
      <c r="AL8" s="543" t="s">
        <v>14</v>
      </c>
      <c r="AM8" s="573" t="s">
        <v>36</v>
      </c>
      <c r="AN8" s="552" t="s">
        <v>12</v>
      </c>
      <c r="AO8" s="548"/>
      <c r="AP8" s="549" t="s">
        <v>13</v>
      </c>
      <c r="AQ8" s="548"/>
      <c r="AR8" s="543" t="s">
        <v>14</v>
      </c>
      <c r="AS8" s="566" t="s">
        <v>43</v>
      </c>
      <c r="AT8" s="481"/>
      <c r="AU8" s="483"/>
    </row>
    <row r="9" spans="1:47" ht="80.099999999999994" customHeight="1" thickBot="1" x14ac:dyDescent="0.25">
      <c r="A9" s="534"/>
      <c r="B9" s="537"/>
      <c r="C9" s="540"/>
      <c r="D9" s="103" t="s">
        <v>37</v>
      </c>
      <c r="E9" s="104" t="s">
        <v>38</v>
      </c>
      <c r="F9" s="105" t="s">
        <v>37</v>
      </c>
      <c r="G9" s="104" t="s">
        <v>38</v>
      </c>
      <c r="H9" s="544"/>
      <c r="I9" s="551"/>
      <c r="J9" s="106" t="s">
        <v>37</v>
      </c>
      <c r="K9" s="104" t="s">
        <v>38</v>
      </c>
      <c r="L9" s="105" t="s">
        <v>37</v>
      </c>
      <c r="M9" s="104" t="s">
        <v>38</v>
      </c>
      <c r="N9" s="544"/>
      <c r="O9" s="546"/>
      <c r="P9" s="103" t="s">
        <v>37</v>
      </c>
      <c r="Q9" s="104" t="s">
        <v>38</v>
      </c>
      <c r="R9" s="105" t="s">
        <v>37</v>
      </c>
      <c r="S9" s="104" t="s">
        <v>38</v>
      </c>
      <c r="T9" s="544"/>
      <c r="U9" s="551"/>
      <c r="V9" s="106" t="s">
        <v>37</v>
      </c>
      <c r="W9" s="104" t="s">
        <v>38</v>
      </c>
      <c r="X9" s="105" t="s">
        <v>37</v>
      </c>
      <c r="Y9" s="104" t="s">
        <v>38</v>
      </c>
      <c r="Z9" s="544"/>
      <c r="AA9" s="574"/>
      <c r="AB9" s="103" t="s">
        <v>37</v>
      </c>
      <c r="AC9" s="104" t="s">
        <v>38</v>
      </c>
      <c r="AD9" s="105" t="s">
        <v>37</v>
      </c>
      <c r="AE9" s="104" t="s">
        <v>38</v>
      </c>
      <c r="AF9" s="544"/>
      <c r="AG9" s="551"/>
      <c r="AH9" s="106" t="s">
        <v>37</v>
      </c>
      <c r="AI9" s="104" t="s">
        <v>38</v>
      </c>
      <c r="AJ9" s="105" t="s">
        <v>37</v>
      </c>
      <c r="AK9" s="104" t="s">
        <v>38</v>
      </c>
      <c r="AL9" s="544"/>
      <c r="AM9" s="574"/>
      <c r="AN9" s="106" t="s">
        <v>37</v>
      </c>
      <c r="AO9" s="104" t="s">
        <v>39</v>
      </c>
      <c r="AP9" s="105" t="s">
        <v>37</v>
      </c>
      <c r="AQ9" s="104" t="s">
        <v>39</v>
      </c>
      <c r="AR9" s="544"/>
      <c r="AS9" s="567"/>
      <c r="AT9" s="481"/>
      <c r="AU9" s="483"/>
    </row>
    <row r="10" spans="1:47" s="111" customFormat="1" ht="15.75" customHeight="1" thickBot="1" x14ac:dyDescent="0.35">
      <c r="A10" s="107"/>
      <c r="B10" s="108"/>
      <c r="C10" s="109" t="s">
        <v>54</v>
      </c>
      <c r="D10" s="110">
        <f>SUM(SZAK!D71)</f>
        <v>11</v>
      </c>
      <c r="E10" s="110">
        <f>SUM(SZAK!E71)</f>
        <v>230</v>
      </c>
      <c r="F10" s="110">
        <f>SUM(SZAK!F71)</f>
        <v>14</v>
      </c>
      <c r="G10" s="110">
        <f>SUM(SZAK!G71)</f>
        <v>260</v>
      </c>
      <c r="H10" s="110">
        <f>SUM(SZAK!H71)</f>
        <v>30</v>
      </c>
      <c r="I10" s="110" t="s">
        <v>17</v>
      </c>
      <c r="J10" s="110">
        <f>SUM(SZAK!J71)</f>
        <v>9</v>
      </c>
      <c r="K10" s="110">
        <f>SUM(SZAK!K71)</f>
        <v>126</v>
      </c>
      <c r="L10" s="110">
        <f>SUM(SZAK!L71)</f>
        <v>16</v>
      </c>
      <c r="M10" s="110">
        <f>SUM(SZAK!M71)</f>
        <v>224</v>
      </c>
      <c r="N10" s="110">
        <f>SUM(SZAK!N71)</f>
        <v>30</v>
      </c>
      <c r="O10" s="110" t="s">
        <v>17</v>
      </c>
      <c r="P10" s="110">
        <f>SUM(SZAK!P71)</f>
        <v>10</v>
      </c>
      <c r="Q10" s="110">
        <f>SUM(SZAK!Q71)</f>
        <v>140</v>
      </c>
      <c r="R10" s="110">
        <f>SUM(SZAK!R71)</f>
        <v>14</v>
      </c>
      <c r="S10" s="110">
        <f>SUM(SZAK!S71)</f>
        <v>196</v>
      </c>
      <c r="T10" s="110">
        <f>SUM(SZAK!T71)</f>
        <v>28</v>
      </c>
      <c r="U10" s="110" t="s">
        <v>17</v>
      </c>
      <c r="V10" s="110">
        <f>SUM(SZAK!V71)</f>
        <v>5</v>
      </c>
      <c r="W10" s="110">
        <f>SUM(SZAK!W71)</f>
        <v>70</v>
      </c>
      <c r="X10" s="110">
        <f>SUM(SZAK!X71)</f>
        <v>8</v>
      </c>
      <c r="Y10" s="110">
        <f>SUM(SZAK!Y71)</f>
        <v>112</v>
      </c>
      <c r="Z10" s="110">
        <f>SUM(SZAK!Z71)</f>
        <v>13</v>
      </c>
      <c r="AA10" s="110" t="s">
        <v>17</v>
      </c>
      <c r="AB10" s="110">
        <f>SUM(SZAK!AB71)</f>
        <v>2</v>
      </c>
      <c r="AC10" s="110">
        <f>SUM(SZAK!AC71)</f>
        <v>28</v>
      </c>
      <c r="AD10" s="110">
        <f>SUM(SZAK!AD71)</f>
        <v>4</v>
      </c>
      <c r="AE10" s="110">
        <f>SUM(SZAK!AE71)</f>
        <v>56</v>
      </c>
      <c r="AF10" s="110">
        <f>SUM(SZAK!AF71)</f>
        <v>7</v>
      </c>
      <c r="AG10" s="110" t="s">
        <v>17</v>
      </c>
      <c r="AH10" s="110">
        <f>SUM(SZAK!AH71)</f>
        <v>4</v>
      </c>
      <c r="AI10" s="110">
        <f>SUM(SZAK!AI71)</f>
        <v>56</v>
      </c>
      <c r="AJ10" s="110">
        <f>SUM(SZAK!AJ71)</f>
        <v>5</v>
      </c>
      <c r="AK10" s="110">
        <f>SUM(SZAK!AK71)</f>
        <v>70</v>
      </c>
      <c r="AL10" s="110">
        <f>SUM(SZAK!AL71)</f>
        <v>9</v>
      </c>
      <c r="AM10" s="110" t="s">
        <v>17</v>
      </c>
      <c r="AN10" s="110">
        <f>SUM(SZAK!AN71)</f>
        <v>41</v>
      </c>
      <c r="AO10" s="110">
        <f>SUM(SZAK!AO71)</f>
        <v>574</v>
      </c>
      <c r="AP10" s="110">
        <f>SUM(SZAK!AP71)</f>
        <v>49</v>
      </c>
      <c r="AQ10" s="110">
        <f>SUM(SZAK!AQ71)</f>
        <v>854</v>
      </c>
      <c r="AR10" s="110">
        <f>SUM(SZAK!AR71)</f>
        <v>117</v>
      </c>
      <c r="AS10" s="330">
        <f>SUM(SZAK!AS71)</f>
        <v>102</v>
      </c>
      <c r="AT10" s="326"/>
      <c r="AU10" s="184"/>
    </row>
    <row r="11" spans="1:47" s="111" customFormat="1" ht="15.75" customHeight="1" x14ac:dyDescent="0.3">
      <c r="A11" s="112" t="s">
        <v>7</v>
      </c>
      <c r="B11" s="113"/>
      <c r="C11" s="114" t="s">
        <v>50</v>
      </c>
      <c r="D11" s="115"/>
      <c r="E11" s="116"/>
      <c r="F11" s="117"/>
      <c r="G11" s="116"/>
      <c r="H11" s="117"/>
      <c r="I11" s="118"/>
      <c r="J11" s="117"/>
      <c r="K11" s="116"/>
      <c r="L11" s="117"/>
      <c r="M11" s="116"/>
      <c r="N11" s="117"/>
      <c r="O11" s="118"/>
      <c r="P11" s="117"/>
      <c r="Q11" s="116"/>
      <c r="R11" s="117"/>
      <c r="S11" s="116"/>
      <c r="T11" s="117"/>
      <c r="U11" s="118"/>
      <c r="V11" s="117"/>
      <c r="W11" s="116"/>
      <c r="X11" s="117"/>
      <c r="Y11" s="116"/>
      <c r="Z11" s="117"/>
      <c r="AA11" s="119"/>
      <c r="AB11" s="115"/>
      <c r="AC11" s="116"/>
      <c r="AD11" s="117"/>
      <c r="AE11" s="116"/>
      <c r="AF11" s="117"/>
      <c r="AG11" s="118"/>
      <c r="AH11" s="117"/>
      <c r="AI11" s="116"/>
      <c r="AJ11" s="117"/>
      <c r="AK11" s="116"/>
      <c r="AL11" s="117"/>
      <c r="AM11" s="118"/>
      <c r="AN11" s="120"/>
      <c r="AO11" s="120"/>
      <c r="AP11" s="120"/>
      <c r="AQ11" s="120"/>
      <c r="AR11" s="120"/>
      <c r="AS11" s="121"/>
      <c r="AT11" s="196"/>
      <c r="AU11" s="185"/>
    </row>
    <row r="12" spans="1:47" ht="15.75" customHeight="1" x14ac:dyDescent="0.25">
      <c r="A12" s="331" t="s">
        <v>161</v>
      </c>
      <c r="B12" s="42" t="s">
        <v>33</v>
      </c>
      <c r="C12" s="230" t="s">
        <v>122</v>
      </c>
      <c r="D12" s="94"/>
      <c r="E12" s="5" t="str">
        <f t="shared" ref="E12:E39" si="0">IF(D12*14=0,"",D12*14)</f>
        <v/>
      </c>
      <c r="F12" s="94"/>
      <c r="G12" s="5" t="str">
        <f t="shared" ref="G12:G39" si="1">IF(F12*14=0,"",F12*14)</f>
        <v/>
      </c>
      <c r="H12" s="94"/>
      <c r="I12" s="95"/>
      <c r="J12" s="46"/>
      <c r="K12" s="5" t="str">
        <f t="shared" ref="K12:K39" si="2">IF(J12*14=0,"",J12*14)</f>
        <v/>
      </c>
      <c r="L12" s="45"/>
      <c r="M12" s="5" t="str">
        <f t="shared" ref="M12:M39" si="3">IF(L12*14=0,"",L12*14)</f>
        <v/>
      </c>
      <c r="N12" s="45"/>
      <c r="O12" s="48"/>
      <c r="P12" s="45">
        <v>1</v>
      </c>
      <c r="Q12" s="5">
        <f t="shared" ref="Q12:Q39" si="4">IF(P12*14=0,"",P12*14)</f>
        <v>14</v>
      </c>
      <c r="R12" s="45">
        <v>1</v>
      </c>
      <c r="S12" s="5">
        <f t="shared" ref="S12:S39" si="5">IF(R12*14=0,"",R12*14)</f>
        <v>14</v>
      </c>
      <c r="T12" s="45">
        <v>2</v>
      </c>
      <c r="U12" s="47" t="s">
        <v>149</v>
      </c>
      <c r="V12" s="46"/>
      <c r="W12" s="5" t="str">
        <f t="shared" ref="W12:W39" si="6">IF(V12*14=0,"",V12*14)</f>
        <v/>
      </c>
      <c r="X12" s="45"/>
      <c r="Y12" s="5" t="str">
        <f t="shared" ref="Y12:Y39" si="7">IF(X12*14=0,"",X12*14)</f>
        <v/>
      </c>
      <c r="Z12" s="45"/>
      <c r="AA12" s="48"/>
      <c r="AB12" s="45"/>
      <c r="AC12" s="5" t="str">
        <f t="shared" ref="AC12:AC39" si="8">IF(AB12*14=0,"",AB12*14)</f>
        <v/>
      </c>
      <c r="AD12" s="45"/>
      <c r="AE12" s="5" t="str">
        <f t="shared" ref="AE12:AE39" si="9">IF(AD12*14=0,"",AD12*14)</f>
        <v/>
      </c>
      <c r="AF12" s="45"/>
      <c r="AG12" s="47"/>
      <c r="AH12" s="46"/>
      <c r="AI12" s="5" t="str">
        <f t="shared" ref="AI12:AI39" si="10">IF(AH12*14=0,"",AH12*14)</f>
        <v/>
      </c>
      <c r="AJ12" s="45"/>
      <c r="AK12" s="5" t="str">
        <f t="shared" ref="AK12:AK39" si="11">IF(AJ12*14=0,"",AJ12*14)</f>
        <v/>
      </c>
      <c r="AL12" s="45"/>
      <c r="AM12" s="48"/>
      <c r="AN12" s="6">
        <f t="shared" ref="AN12:AN39" si="12">IF(D12+J12+P12+V12+AB12+AH12=0,"",D12+J12+P12+V12+AB12+AH12)</f>
        <v>1</v>
      </c>
      <c r="AO12" s="5">
        <f t="shared" ref="AO12:AO39" si="13">IF((D12+J12+P12+V12+AB12+AH12)*14=0,"",(D12+J12+P12+V12+AB12+AH12)*14)</f>
        <v>14</v>
      </c>
      <c r="AP12" s="7">
        <f t="shared" ref="AP12:AP39" si="14">IF(F12+L12+R12+X12+AD12+AJ12=0,"",F12+L12+R12+X12+AD12+AJ12)</f>
        <v>1</v>
      </c>
      <c r="AQ12" s="5">
        <f t="shared" ref="AQ12:AQ39" si="15">IF((L12+F12+R12+X12+AD12+AJ12)*14=0,"",(L12+F12+R12+X12+AD12+AJ12)*14)</f>
        <v>14</v>
      </c>
      <c r="AR12" s="7">
        <f t="shared" ref="AR12:AR39" si="16">IF(N12+H12+T12+Z12+AF12+AL12=0,"",N12+H12+T12+Z12+AF12+AL12)</f>
        <v>2</v>
      </c>
      <c r="AS12" s="332">
        <f t="shared" ref="AS12:AS39" si="17">IF(D12+F12+L12+J12+P12+R12+V12+X12+AB12+AD12+AH12+AJ12=0,"",D12+F12+L12+J12+P12+R12+V12+X12+AB12+AD12+AH12+AJ12)</f>
        <v>2</v>
      </c>
      <c r="AT12" s="328" t="s">
        <v>253</v>
      </c>
      <c r="AU12" s="393" t="s">
        <v>285</v>
      </c>
    </row>
    <row r="13" spans="1:47" ht="15.75" customHeight="1" x14ac:dyDescent="0.25">
      <c r="A13" s="331" t="s">
        <v>159</v>
      </c>
      <c r="B13" s="42" t="s">
        <v>33</v>
      </c>
      <c r="C13" s="230" t="s">
        <v>127</v>
      </c>
      <c r="D13" s="94"/>
      <c r="E13" s="5" t="str">
        <f t="shared" si="0"/>
        <v/>
      </c>
      <c r="F13" s="94"/>
      <c r="G13" s="5" t="str">
        <f t="shared" si="1"/>
        <v/>
      </c>
      <c r="H13" s="94"/>
      <c r="I13" s="95"/>
      <c r="J13" s="46"/>
      <c r="K13" s="5" t="str">
        <f t="shared" si="2"/>
        <v/>
      </c>
      <c r="L13" s="45"/>
      <c r="M13" s="5" t="str">
        <f t="shared" si="3"/>
        <v/>
      </c>
      <c r="N13" s="45"/>
      <c r="O13" s="48"/>
      <c r="P13" s="45"/>
      <c r="Q13" s="5" t="str">
        <f t="shared" si="4"/>
        <v/>
      </c>
      <c r="R13" s="45"/>
      <c r="S13" s="5" t="str">
        <f t="shared" si="5"/>
        <v/>
      </c>
      <c r="T13" s="45"/>
      <c r="U13" s="47"/>
      <c r="V13" s="46">
        <v>1</v>
      </c>
      <c r="W13" s="5">
        <f t="shared" si="6"/>
        <v>14</v>
      </c>
      <c r="X13" s="45">
        <v>1</v>
      </c>
      <c r="Y13" s="5">
        <f t="shared" si="7"/>
        <v>14</v>
      </c>
      <c r="Z13" s="45">
        <v>2</v>
      </c>
      <c r="AA13" s="48" t="s">
        <v>157</v>
      </c>
      <c r="AB13" s="45"/>
      <c r="AC13" s="5" t="str">
        <f t="shared" si="8"/>
        <v/>
      </c>
      <c r="AD13" s="45"/>
      <c r="AE13" s="5" t="str">
        <f t="shared" si="9"/>
        <v/>
      </c>
      <c r="AF13" s="45"/>
      <c r="AG13" s="47"/>
      <c r="AH13" s="46"/>
      <c r="AI13" s="5" t="str">
        <f t="shared" si="10"/>
        <v/>
      </c>
      <c r="AJ13" s="45"/>
      <c r="AK13" s="5" t="str">
        <f t="shared" si="11"/>
        <v/>
      </c>
      <c r="AL13" s="45"/>
      <c r="AM13" s="48"/>
      <c r="AN13" s="6">
        <f t="shared" si="12"/>
        <v>1</v>
      </c>
      <c r="AO13" s="5">
        <f t="shared" si="13"/>
        <v>14</v>
      </c>
      <c r="AP13" s="7">
        <f t="shared" si="14"/>
        <v>1</v>
      </c>
      <c r="AQ13" s="5">
        <f t="shared" si="15"/>
        <v>14</v>
      </c>
      <c r="AR13" s="7">
        <f t="shared" si="16"/>
        <v>2</v>
      </c>
      <c r="AS13" s="332">
        <f t="shared" si="17"/>
        <v>2</v>
      </c>
      <c r="AT13" s="328" t="s">
        <v>253</v>
      </c>
      <c r="AU13" s="393" t="s">
        <v>285</v>
      </c>
    </row>
    <row r="14" spans="1:47" ht="15.75" customHeight="1" x14ac:dyDescent="0.25">
      <c r="A14" s="331" t="s">
        <v>160</v>
      </c>
      <c r="B14" s="42" t="s">
        <v>33</v>
      </c>
      <c r="C14" s="230" t="s">
        <v>158</v>
      </c>
      <c r="D14" s="94"/>
      <c r="E14" s="5" t="str">
        <f t="shared" si="0"/>
        <v/>
      </c>
      <c r="F14" s="94"/>
      <c r="G14" s="5" t="str">
        <f t="shared" si="1"/>
        <v/>
      </c>
      <c r="H14" s="94"/>
      <c r="I14" s="95"/>
      <c r="J14" s="46"/>
      <c r="K14" s="5" t="str">
        <f t="shared" si="2"/>
        <v/>
      </c>
      <c r="L14" s="45"/>
      <c r="M14" s="5" t="str">
        <f t="shared" si="3"/>
        <v/>
      </c>
      <c r="N14" s="45"/>
      <c r="O14" s="48"/>
      <c r="P14" s="45"/>
      <c r="Q14" s="5" t="str">
        <f t="shared" si="4"/>
        <v/>
      </c>
      <c r="R14" s="45"/>
      <c r="S14" s="5" t="str">
        <f t="shared" si="5"/>
        <v/>
      </c>
      <c r="T14" s="45"/>
      <c r="U14" s="47"/>
      <c r="V14" s="46">
        <v>1</v>
      </c>
      <c r="W14" s="5">
        <f t="shared" si="6"/>
        <v>14</v>
      </c>
      <c r="X14" s="45">
        <v>1</v>
      </c>
      <c r="Y14" s="5">
        <f t="shared" si="7"/>
        <v>14</v>
      </c>
      <c r="Z14" s="45">
        <v>2</v>
      </c>
      <c r="AA14" s="48" t="s">
        <v>157</v>
      </c>
      <c r="AB14" s="45"/>
      <c r="AC14" s="5" t="str">
        <f t="shared" si="8"/>
        <v/>
      </c>
      <c r="AD14" s="45"/>
      <c r="AE14" s="5" t="str">
        <f t="shared" si="9"/>
        <v/>
      </c>
      <c r="AF14" s="45"/>
      <c r="AG14" s="47"/>
      <c r="AH14" s="46"/>
      <c r="AI14" s="5" t="str">
        <f t="shared" si="10"/>
        <v/>
      </c>
      <c r="AJ14" s="45"/>
      <c r="AK14" s="5" t="str">
        <f t="shared" si="11"/>
        <v/>
      </c>
      <c r="AL14" s="45"/>
      <c r="AM14" s="48"/>
      <c r="AN14" s="6">
        <f t="shared" si="12"/>
        <v>1</v>
      </c>
      <c r="AO14" s="5">
        <f t="shared" si="13"/>
        <v>14</v>
      </c>
      <c r="AP14" s="7">
        <f t="shared" si="14"/>
        <v>1</v>
      </c>
      <c r="AQ14" s="5">
        <f t="shared" si="15"/>
        <v>14</v>
      </c>
      <c r="AR14" s="7">
        <f t="shared" si="16"/>
        <v>2</v>
      </c>
      <c r="AS14" s="332">
        <f t="shared" si="17"/>
        <v>2</v>
      </c>
      <c r="AT14" s="328" t="s">
        <v>250</v>
      </c>
      <c r="AU14" s="393" t="s">
        <v>288</v>
      </c>
    </row>
    <row r="15" spans="1:47" ht="15.75" customHeight="1" x14ac:dyDescent="0.25">
      <c r="A15" s="331" t="s">
        <v>165</v>
      </c>
      <c r="B15" s="42" t="s">
        <v>33</v>
      </c>
      <c r="C15" s="230" t="s">
        <v>162</v>
      </c>
      <c r="D15" s="94"/>
      <c r="E15" s="5" t="str">
        <f t="shared" si="0"/>
        <v/>
      </c>
      <c r="F15" s="94"/>
      <c r="G15" s="5" t="str">
        <f t="shared" si="1"/>
        <v/>
      </c>
      <c r="H15" s="94"/>
      <c r="I15" s="95"/>
      <c r="J15" s="46"/>
      <c r="K15" s="5" t="str">
        <f t="shared" si="2"/>
        <v/>
      </c>
      <c r="L15" s="45"/>
      <c r="M15" s="5" t="str">
        <f t="shared" si="3"/>
        <v/>
      </c>
      <c r="N15" s="45"/>
      <c r="O15" s="48"/>
      <c r="P15" s="45"/>
      <c r="Q15" s="5" t="str">
        <f t="shared" si="4"/>
        <v/>
      </c>
      <c r="R15" s="45"/>
      <c r="S15" s="5" t="str">
        <f t="shared" si="5"/>
        <v/>
      </c>
      <c r="T15" s="45"/>
      <c r="U15" s="47"/>
      <c r="V15" s="46">
        <v>1</v>
      </c>
      <c r="W15" s="5">
        <f t="shared" si="6"/>
        <v>14</v>
      </c>
      <c r="X15" s="45">
        <v>2</v>
      </c>
      <c r="Y15" s="5">
        <f t="shared" si="7"/>
        <v>28</v>
      </c>
      <c r="Z15" s="45">
        <v>3</v>
      </c>
      <c r="AA15" s="48" t="s">
        <v>157</v>
      </c>
      <c r="AB15" s="45"/>
      <c r="AC15" s="5" t="str">
        <f t="shared" si="8"/>
        <v/>
      </c>
      <c r="AD15" s="45"/>
      <c r="AE15" s="5" t="str">
        <f t="shared" si="9"/>
        <v/>
      </c>
      <c r="AF15" s="45"/>
      <c r="AG15" s="47"/>
      <c r="AH15" s="46"/>
      <c r="AI15" s="5" t="str">
        <f t="shared" si="10"/>
        <v/>
      </c>
      <c r="AJ15" s="45"/>
      <c r="AK15" s="5" t="str">
        <f t="shared" si="11"/>
        <v/>
      </c>
      <c r="AL15" s="45"/>
      <c r="AM15" s="48"/>
      <c r="AN15" s="6">
        <f t="shared" si="12"/>
        <v>1</v>
      </c>
      <c r="AO15" s="5">
        <f t="shared" si="13"/>
        <v>14</v>
      </c>
      <c r="AP15" s="7">
        <f t="shared" si="14"/>
        <v>2</v>
      </c>
      <c r="AQ15" s="5">
        <f t="shared" si="15"/>
        <v>28</v>
      </c>
      <c r="AR15" s="7">
        <f t="shared" si="16"/>
        <v>3</v>
      </c>
      <c r="AS15" s="332">
        <f t="shared" si="17"/>
        <v>3</v>
      </c>
      <c r="AT15" s="328" t="s">
        <v>250</v>
      </c>
      <c r="AU15" s="189" t="s">
        <v>293</v>
      </c>
    </row>
    <row r="16" spans="1:47" ht="15.75" customHeight="1" x14ac:dyDescent="0.25">
      <c r="A16" s="405" t="s">
        <v>166</v>
      </c>
      <c r="B16" s="42" t="s">
        <v>33</v>
      </c>
      <c r="C16" s="230" t="s">
        <v>163</v>
      </c>
      <c r="D16" s="94"/>
      <c r="E16" s="5" t="str">
        <f t="shared" si="0"/>
        <v/>
      </c>
      <c r="F16" s="94"/>
      <c r="G16" s="5" t="str">
        <f t="shared" si="1"/>
        <v/>
      </c>
      <c r="H16" s="94"/>
      <c r="I16" s="95"/>
      <c r="J16" s="46"/>
      <c r="K16" s="5" t="str">
        <f t="shared" si="2"/>
        <v/>
      </c>
      <c r="L16" s="45"/>
      <c r="M16" s="5" t="str">
        <f t="shared" si="3"/>
        <v/>
      </c>
      <c r="N16" s="45"/>
      <c r="O16" s="48"/>
      <c r="P16" s="45"/>
      <c r="Q16" s="5" t="str">
        <f t="shared" si="4"/>
        <v/>
      </c>
      <c r="R16" s="45"/>
      <c r="S16" s="5" t="str">
        <f t="shared" si="5"/>
        <v/>
      </c>
      <c r="T16" s="45"/>
      <c r="U16" s="47"/>
      <c r="V16" s="46">
        <v>1</v>
      </c>
      <c r="W16" s="5">
        <f t="shared" si="6"/>
        <v>14</v>
      </c>
      <c r="X16" s="45">
        <v>2</v>
      </c>
      <c r="Y16" s="5">
        <f t="shared" si="7"/>
        <v>28</v>
      </c>
      <c r="Z16" s="45">
        <v>5</v>
      </c>
      <c r="AA16" s="48" t="s">
        <v>15</v>
      </c>
      <c r="AB16" s="45"/>
      <c r="AC16" s="5" t="str">
        <f t="shared" si="8"/>
        <v/>
      </c>
      <c r="AD16" s="45"/>
      <c r="AE16" s="5" t="str">
        <f t="shared" si="9"/>
        <v/>
      </c>
      <c r="AF16" s="45"/>
      <c r="AG16" s="47"/>
      <c r="AH16" s="46"/>
      <c r="AI16" s="5" t="str">
        <f t="shared" si="10"/>
        <v/>
      </c>
      <c r="AJ16" s="45"/>
      <c r="AK16" s="5" t="str">
        <f t="shared" si="11"/>
        <v/>
      </c>
      <c r="AL16" s="45"/>
      <c r="AM16" s="48"/>
      <c r="AN16" s="6">
        <f t="shared" si="12"/>
        <v>1</v>
      </c>
      <c r="AO16" s="5">
        <f t="shared" si="13"/>
        <v>14</v>
      </c>
      <c r="AP16" s="7">
        <f t="shared" si="14"/>
        <v>2</v>
      </c>
      <c r="AQ16" s="5">
        <f t="shared" si="15"/>
        <v>28</v>
      </c>
      <c r="AR16" s="7">
        <f t="shared" si="16"/>
        <v>5</v>
      </c>
      <c r="AS16" s="332">
        <f t="shared" si="17"/>
        <v>3</v>
      </c>
      <c r="AT16" s="328" t="s">
        <v>250</v>
      </c>
      <c r="AU16" s="393" t="s">
        <v>293</v>
      </c>
    </row>
    <row r="17" spans="1:47" ht="15.75" customHeight="1" x14ac:dyDescent="0.25">
      <c r="A17" s="331" t="s">
        <v>167</v>
      </c>
      <c r="B17" s="42" t="s">
        <v>33</v>
      </c>
      <c r="C17" s="234" t="s">
        <v>164</v>
      </c>
      <c r="D17" s="94"/>
      <c r="E17" s="5" t="str">
        <f t="shared" si="0"/>
        <v/>
      </c>
      <c r="F17" s="94"/>
      <c r="G17" s="5" t="str">
        <f t="shared" si="1"/>
        <v/>
      </c>
      <c r="H17" s="94"/>
      <c r="I17" s="95"/>
      <c r="J17" s="46"/>
      <c r="K17" s="5" t="str">
        <f t="shared" si="2"/>
        <v/>
      </c>
      <c r="L17" s="45"/>
      <c r="M17" s="5" t="str">
        <f t="shared" si="3"/>
        <v/>
      </c>
      <c r="N17" s="45"/>
      <c r="O17" s="48"/>
      <c r="P17" s="45"/>
      <c r="Q17" s="5" t="str">
        <f t="shared" si="4"/>
        <v/>
      </c>
      <c r="R17" s="45"/>
      <c r="S17" s="5" t="str">
        <f t="shared" si="5"/>
        <v/>
      </c>
      <c r="T17" s="45"/>
      <c r="U17" s="47"/>
      <c r="V17" s="46">
        <v>1</v>
      </c>
      <c r="W17" s="5">
        <f t="shared" si="6"/>
        <v>14</v>
      </c>
      <c r="X17" s="45">
        <v>2</v>
      </c>
      <c r="Y17" s="5">
        <f t="shared" si="7"/>
        <v>28</v>
      </c>
      <c r="Z17" s="45">
        <v>5</v>
      </c>
      <c r="AA17" s="48" t="s">
        <v>15</v>
      </c>
      <c r="AB17" s="45"/>
      <c r="AC17" s="5" t="str">
        <f t="shared" si="8"/>
        <v/>
      </c>
      <c r="AD17" s="45"/>
      <c r="AE17" s="5" t="str">
        <f t="shared" si="9"/>
        <v/>
      </c>
      <c r="AF17" s="45"/>
      <c r="AG17" s="47"/>
      <c r="AH17" s="46"/>
      <c r="AI17" s="5" t="str">
        <f t="shared" si="10"/>
        <v/>
      </c>
      <c r="AJ17" s="45"/>
      <c r="AK17" s="5" t="str">
        <f t="shared" si="11"/>
        <v/>
      </c>
      <c r="AL17" s="45"/>
      <c r="AM17" s="48"/>
      <c r="AN17" s="6">
        <f t="shared" si="12"/>
        <v>1</v>
      </c>
      <c r="AO17" s="5">
        <f t="shared" si="13"/>
        <v>14</v>
      </c>
      <c r="AP17" s="7">
        <f t="shared" si="14"/>
        <v>2</v>
      </c>
      <c r="AQ17" s="5">
        <f t="shared" si="15"/>
        <v>28</v>
      </c>
      <c r="AR17" s="7">
        <f t="shared" si="16"/>
        <v>5</v>
      </c>
      <c r="AS17" s="332">
        <f t="shared" si="17"/>
        <v>3</v>
      </c>
      <c r="AT17" s="328" t="s">
        <v>250</v>
      </c>
      <c r="AU17" s="429" t="s">
        <v>381</v>
      </c>
    </row>
    <row r="18" spans="1:47" ht="15.75" customHeight="1" x14ac:dyDescent="0.25">
      <c r="A18" s="331" t="s">
        <v>178</v>
      </c>
      <c r="B18" s="42" t="s">
        <v>33</v>
      </c>
      <c r="C18" s="234" t="s">
        <v>173</v>
      </c>
      <c r="D18" s="94"/>
      <c r="E18" s="5" t="str">
        <f t="shared" si="0"/>
        <v/>
      </c>
      <c r="F18" s="94"/>
      <c r="G18" s="5" t="str">
        <f t="shared" si="1"/>
        <v/>
      </c>
      <c r="H18" s="94"/>
      <c r="I18" s="95"/>
      <c r="J18" s="46"/>
      <c r="K18" s="5" t="str">
        <f t="shared" si="2"/>
        <v/>
      </c>
      <c r="L18" s="45"/>
      <c r="M18" s="5" t="str">
        <f t="shared" si="3"/>
        <v/>
      </c>
      <c r="N18" s="45"/>
      <c r="O18" s="48"/>
      <c r="P18" s="45"/>
      <c r="Q18" s="5" t="str">
        <f t="shared" si="4"/>
        <v/>
      </c>
      <c r="R18" s="45"/>
      <c r="S18" s="5" t="str">
        <f t="shared" si="5"/>
        <v/>
      </c>
      <c r="T18" s="45"/>
      <c r="U18" s="47"/>
      <c r="V18" s="46"/>
      <c r="W18" s="5" t="str">
        <f t="shared" si="6"/>
        <v/>
      </c>
      <c r="X18" s="45"/>
      <c r="Y18" s="5" t="str">
        <f t="shared" si="7"/>
        <v/>
      </c>
      <c r="Z18" s="45"/>
      <c r="AA18" s="48"/>
      <c r="AB18" s="45">
        <v>2</v>
      </c>
      <c r="AC18" s="5">
        <f t="shared" si="8"/>
        <v>28</v>
      </c>
      <c r="AD18" s="45">
        <v>1</v>
      </c>
      <c r="AE18" s="5">
        <f t="shared" si="9"/>
        <v>14</v>
      </c>
      <c r="AF18" s="45">
        <v>3</v>
      </c>
      <c r="AG18" s="47" t="s">
        <v>149</v>
      </c>
      <c r="AH18" s="46"/>
      <c r="AI18" s="5" t="str">
        <f t="shared" si="10"/>
        <v/>
      </c>
      <c r="AJ18" s="45"/>
      <c r="AK18" s="5" t="str">
        <f t="shared" si="11"/>
        <v/>
      </c>
      <c r="AL18" s="45"/>
      <c r="AM18" s="48"/>
      <c r="AN18" s="6">
        <f t="shared" si="12"/>
        <v>2</v>
      </c>
      <c r="AO18" s="5">
        <f t="shared" si="13"/>
        <v>28</v>
      </c>
      <c r="AP18" s="7">
        <f t="shared" si="14"/>
        <v>1</v>
      </c>
      <c r="AQ18" s="5">
        <f t="shared" si="15"/>
        <v>14</v>
      </c>
      <c r="AR18" s="7">
        <f t="shared" si="16"/>
        <v>3</v>
      </c>
      <c r="AS18" s="332">
        <f t="shared" si="17"/>
        <v>3</v>
      </c>
      <c r="AT18" s="328" t="s">
        <v>251</v>
      </c>
      <c r="AU18" s="429" t="s">
        <v>384</v>
      </c>
    </row>
    <row r="19" spans="1:47" ht="15.75" customHeight="1" x14ac:dyDescent="0.25">
      <c r="A19" s="331" t="s">
        <v>179</v>
      </c>
      <c r="B19" s="42" t="s">
        <v>33</v>
      </c>
      <c r="C19" s="230" t="s">
        <v>174</v>
      </c>
      <c r="D19" s="94"/>
      <c r="E19" s="5" t="str">
        <f t="shared" si="0"/>
        <v/>
      </c>
      <c r="F19" s="94"/>
      <c r="G19" s="5" t="str">
        <f t="shared" si="1"/>
        <v/>
      </c>
      <c r="H19" s="94"/>
      <c r="I19" s="95"/>
      <c r="J19" s="46"/>
      <c r="K19" s="5" t="str">
        <f t="shared" si="2"/>
        <v/>
      </c>
      <c r="L19" s="45"/>
      <c r="M19" s="5" t="str">
        <f t="shared" si="3"/>
        <v/>
      </c>
      <c r="N19" s="45"/>
      <c r="O19" s="48"/>
      <c r="P19" s="45"/>
      <c r="Q19" s="5" t="str">
        <f t="shared" si="4"/>
        <v/>
      </c>
      <c r="R19" s="45"/>
      <c r="S19" s="5" t="str">
        <f t="shared" si="5"/>
        <v/>
      </c>
      <c r="T19" s="45"/>
      <c r="U19" s="47"/>
      <c r="V19" s="46"/>
      <c r="W19" s="5" t="str">
        <f t="shared" si="6"/>
        <v/>
      </c>
      <c r="X19" s="45"/>
      <c r="Y19" s="5" t="str">
        <f t="shared" si="7"/>
        <v/>
      </c>
      <c r="Z19" s="45"/>
      <c r="AA19" s="48"/>
      <c r="AB19" s="45">
        <v>1</v>
      </c>
      <c r="AC19" s="5">
        <f t="shared" si="8"/>
        <v>14</v>
      </c>
      <c r="AD19" s="45">
        <v>2</v>
      </c>
      <c r="AE19" s="5">
        <f t="shared" si="9"/>
        <v>28</v>
      </c>
      <c r="AF19" s="45">
        <v>2</v>
      </c>
      <c r="AG19" s="387" t="s">
        <v>157</v>
      </c>
      <c r="AH19" s="46"/>
      <c r="AI19" s="5" t="str">
        <f t="shared" si="10"/>
        <v/>
      </c>
      <c r="AJ19" s="45"/>
      <c r="AK19" s="5" t="str">
        <f t="shared" si="11"/>
        <v/>
      </c>
      <c r="AL19" s="45"/>
      <c r="AM19" s="48"/>
      <c r="AN19" s="6">
        <f t="shared" si="12"/>
        <v>1</v>
      </c>
      <c r="AO19" s="5">
        <f t="shared" si="13"/>
        <v>14</v>
      </c>
      <c r="AP19" s="7">
        <f t="shared" si="14"/>
        <v>2</v>
      </c>
      <c r="AQ19" s="5">
        <f t="shared" si="15"/>
        <v>28</v>
      </c>
      <c r="AR19" s="7">
        <f t="shared" si="16"/>
        <v>2</v>
      </c>
      <c r="AS19" s="332">
        <f t="shared" si="17"/>
        <v>3</v>
      </c>
      <c r="AT19" s="328" t="s">
        <v>250</v>
      </c>
      <c r="AU19" s="189" t="s">
        <v>293</v>
      </c>
    </row>
    <row r="20" spans="1:47" ht="15.75" customHeight="1" x14ac:dyDescent="0.25">
      <c r="A20" s="331" t="s">
        <v>180</v>
      </c>
      <c r="B20" s="42" t="s">
        <v>33</v>
      </c>
      <c r="C20" s="230" t="s">
        <v>175</v>
      </c>
      <c r="D20" s="94"/>
      <c r="E20" s="5" t="str">
        <f t="shared" si="0"/>
        <v/>
      </c>
      <c r="F20" s="94"/>
      <c r="G20" s="5" t="str">
        <f t="shared" si="1"/>
        <v/>
      </c>
      <c r="H20" s="94"/>
      <c r="I20" s="95"/>
      <c r="J20" s="46"/>
      <c r="K20" s="5" t="str">
        <f t="shared" si="2"/>
        <v/>
      </c>
      <c r="L20" s="45"/>
      <c r="M20" s="5" t="str">
        <f t="shared" si="3"/>
        <v/>
      </c>
      <c r="N20" s="45"/>
      <c r="O20" s="48"/>
      <c r="P20" s="45"/>
      <c r="Q20" s="5" t="str">
        <f t="shared" si="4"/>
        <v/>
      </c>
      <c r="R20" s="45"/>
      <c r="S20" s="5" t="str">
        <f t="shared" si="5"/>
        <v/>
      </c>
      <c r="T20" s="45"/>
      <c r="U20" s="47"/>
      <c r="V20" s="46"/>
      <c r="W20" s="5" t="str">
        <f t="shared" si="6"/>
        <v/>
      </c>
      <c r="X20" s="45"/>
      <c r="Y20" s="5" t="str">
        <f t="shared" si="7"/>
        <v/>
      </c>
      <c r="Z20" s="45"/>
      <c r="AA20" s="48"/>
      <c r="AB20" s="45">
        <v>1</v>
      </c>
      <c r="AC20" s="5">
        <f t="shared" si="8"/>
        <v>14</v>
      </c>
      <c r="AD20" s="45">
        <v>2</v>
      </c>
      <c r="AE20" s="5">
        <f t="shared" si="9"/>
        <v>28</v>
      </c>
      <c r="AF20" s="45">
        <v>5</v>
      </c>
      <c r="AG20" s="47" t="s">
        <v>15</v>
      </c>
      <c r="AH20" s="46"/>
      <c r="AI20" s="5" t="str">
        <f t="shared" si="10"/>
        <v/>
      </c>
      <c r="AJ20" s="45"/>
      <c r="AK20" s="5" t="str">
        <f t="shared" si="11"/>
        <v/>
      </c>
      <c r="AL20" s="45"/>
      <c r="AM20" s="48"/>
      <c r="AN20" s="6">
        <f t="shared" si="12"/>
        <v>1</v>
      </c>
      <c r="AO20" s="5">
        <f t="shared" si="13"/>
        <v>14</v>
      </c>
      <c r="AP20" s="7">
        <f t="shared" si="14"/>
        <v>2</v>
      </c>
      <c r="AQ20" s="5">
        <f t="shared" si="15"/>
        <v>28</v>
      </c>
      <c r="AR20" s="7">
        <f t="shared" si="16"/>
        <v>5</v>
      </c>
      <c r="AS20" s="332">
        <f t="shared" si="17"/>
        <v>3</v>
      </c>
      <c r="AT20" s="328" t="s">
        <v>250</v>
      </c>
      <c r="AU20" s="393" t="s">
        <v>287</v>
      </c>
    </row>
    <row r="21" spans="1:47" s="169" customFormat="1" ht="15.75" customHeight="1" x14ac:dyDescent="0.25">
      <c r="A21" s="331" t="s">
        <v>181</v>
      </c>
      <c r="B21" s="42" t="s">
        <v>33</v>
      </c>
      <c r="C21" s="234" t="s">
        <v>176</v>
      </c>
      <c r="D21" s="94"/>
      <c r="E21" s="5" t="str">
        <f t="shared" si="0"/>
        <v/>
      </c>
      <c r="F21" s="94"/>
      <c r="G21" s="5" t="str">
        <f t="shared" si="1"/>
        <v/>
      </c>
      <c r="H21" s="94"/>
      <c r="I21" s="95"/>
      <c r="J21" s="46"/>
      <c r="K21" s="5" t="str">
        <f t="shared" si="2"/>
        <v/>
      </c>
      <c r="L21" s="45"/>
      <c r="M21" s="5" t="str">
        <f t="shared" si="3"/>
        <v/>
      </c>
      <c r="N21" s="45"/>
      <c r="O21" s="48"/>
      <c r="P21" s="45"/>
      <c r="Q21" s="5" t="str">
        <f t="shared" si="4"/>
        <v/>
      </c>
      <c r="R21" s="45"/>
      <c r="S21" s="5" t="str">
        <f t="shared" si="5"/>
        <v/>
      </c>
      <c r="T21" s="45"/>
      <c r="U21" s="47"/>
      <c r="V21" s="46"/>
      <c r="W21" s="5" t="str">
        <f t="shared" si="6"/>
        <v/>
      </c>
      <c r="X21" s="45"/>
      <c r="Y21" s="5" t="str">
        <f t="shared" si="7"/>
        <v/>
      </c>
      <c r="Z21" s="45"/>
      <c r="AA21" s="48"/>
      <c r="AB21" s="45">
        <v>2</v>
      </c>
      <c r="AC21" s="5">
        <f t="shared" si="8"/>
        <v>28</v>
      </c>
      <c r="AD21" s="45">
        <v>1</v>
      </c>
      <c r="AE21" s="5">
        <f t="shared" si="9"/>
        <v>14</v>
      </c>
      <c r="AF21" s="45">
        <v>5</v>
      </c>
      <c r="AG21" s="410" t="s">
        <v>15</v>
      </c>
      <c r="AH21" s="46"/>
      <c r="AI21" s="5" t="str">
        <f t="shared" si="10"/>
        <v/>
      </c>
      <c r="AJ21" s="45"/>
      <c r="AK21" s="5" t="str">
        <f t="shared" si="11"/>
        <v/>
      </c>
      <c r="AL21" s="45"/>
      <c r="AM21" s="48"/>
      <c r="AN21" s="6">
        <f t="shared" si="12"/>
        <v>2</v>
      </c>
      <c r="AO21" s="5">
        <f t="shared" si="13"/>
        <v>28</v>
      </c>
      <c r="AP21" s="7">
        <f t="shared" si="14"/>
        <v>1</v>
      </c>
      <c r="AQ21" s="5">
        <f t="shared" si="15"/>
        <v>14</v>
      </c>
      <c r="AR21" s="7">
        <f t="shared" si="16"/>
        <v>5</v>
      </c>
      <c r="AS21" s="332">
        <f t="shared" si="17"/>
        <v>3</v>
      </c>
      <c r="AT21" s="328" t="s">
        <v>250</v>
      </c>
      <c r="AU21" s="430" t="s">
        <v>381</v>
      </c>
    </row>
    <row r="22" spans="1:47" ht="15.75" customHeight="1" x14ac:dyDescent="0.25">
      <c r="A22" s="405" t="s">
        <v>182</v>
      </c>
      <c r="B22" s="42" t="s">
        <v>33</v>
      </c>
      <c r="C22" s="230" t="s">
        <v>177</v>
      </c>
      <c r="D22" s="94"/>
      <c r="E22" s="5" t="str">
        <f t="shared" si="0"/>
        <v/>
      </c>
      <c r="F22" s="94"/>
      <c r="G22" s="5" t="str">
        <f t="shared" si="1"/>
        <v/>
      </c>
      <c r="H22" s="94"/>
      <c r="I22" s="95"/>
      <c r="J22" s="46"/>
      <c r="K22" s="5" t="str">
        <f t="shared" si="2"/>
        <v/>
      </c>
      <c r="L22" s="45"/>
      <c r="M22" s="5" t="str">
        <f t="shared" si="3"/>
        <v/>
      </c>
      <c r="N22" s="45"/>
      <c r="O22" s="48"/>
      <c r="P22" s="45"/>
      <c r="Q22" s="5" t="str">
        <f t="shared" si="4"/>
        <v/>
      </c>
      <c r="R22" s="45"/>
      <c r="S22" s="5" t="str">
        <f t="shared" si="5"/>
        <v/>
      </c>
      <c r="T22" s="45"/>
      <c r="U22" s="47"/>
      <c r="V22" s="46"/>
      <c r="W22" s="5" t="str">
        <f t="shared" si="6"/>
        <v/>
      </c>
      <c r="X22" s="45"/>
      <c r="Y22" s="5" t="str">
        <f t="shared" si="7"/>
        <v/>
      </c>
      <c r="Z22" s="45"/>
      <c r="AA22" s="48"/>
      <c r="AB22" s="45">
        <v>1</v>
      </c>
      <c r="AC22" s="5">
        <f t="shared" si="8"/>
        <v>14</v>
      </c>
      <c r="AD22" s="45">
        <v>1</v>
      </c>
      <c r="AE22" s="5">
        <f t="shared" si="9"/>
        <v>14</v>
      </c>
      <c r="AF22" s="45">
        <v>2</v>
      </c>
      <c r="AG22" s="47" t="s">
        <v>149</v>
      </c>
      <c r="AH22" s="46"/>
      <c r="AI22" s="5" t="str">
        <f t="shared" si="10"/>
        <v/>
      </c>
      <c r="AJ22" s="45"/>
      <c r="AK22" s="5" t="str">
        <f t="shared" si="11"/>
        <v/>
      </c>
      <c r="AL22" s="45"/>
      <c r="AM22" s="48"/>
      <c r="AN22" s="6">
        <f t="shared" si="12"/>
        <v>1</v>
      </c>
      <c r="AO22" s="5">
        <f t="shared" si="13"/>
        <v>14</v>
      </c>
      <c r="AP22" s="7">
        <f t="shared" si="14"/>
        <v>1</v>
      </c>
      <c r="AQ22" s="5">
        <f t="shared" si="15"/>
        <v>14</v>
      </c>
      <c r="AR22" s="7">
        <f t="shared" si="16"/>
        <v>2</v>
      </c>
      <c r="AS22" s="332">
        <f t="shared" si="17"/>
        <v>2</v>
      </c>
      <c r="AT22" s="328" t="s">
        <v>250</v>
      </c>
      <c r="AU22" s="189" t="s">
        <v>287</v>
      </c>
    </row>
    <row r="23" spans="1:47" ht="15.75" customHeight="1" x14ac:dyDescent="0.25">
      <c r="A23" s="331" t="s">
        <v>183</v>
      </c>
      <c r="B23" s="42" t="s">
        <v>33</v>
      </c>
      <c r="C23" s="234" t="s">
        <v>172</v>
      </c>
      <c r="D23" s="94"/>
      <c r="E23" s="5" t="str">
        <f t="shared" si="0"/>
        <v/>
      </c>
      <c r="F23" s="94"/>
      <c r="G23" s="5" t="str">
        <f t="shared" si="1"/>
        <v/>
      </c>
      <c r="H23" s="94"/>
      <c r="I23" s="95"/>
      <c r="J23" s="46"/>
      <c r="K23" s="5" t="str">
        <f t="shared" si="2"/>
        <v/>
      </c>
      <c r="L23" s="45"/>
      <c r="M23" s="5" t="str">
        <f t="shared" si="3"/>
        <v/>
      </c>
      <c r="N23" s="45"/>
      <c r="O23" s="48"/>
      <c r="P23" s="45"/>
      <c r="Q23" s="5" t="str">
        <f t="shared" si="4"/>
        <v/>
      </c>
      <c r="R23" s="45"/>
      <c r="S23" s="5" t="str">
        <f t="shared" si="5"/>
        <v/>
      </c>
      <c r="T23" s="45"/>
      <c r="U23" s="47"/>
      <c r="V23" s="46"/>
      <c r="W23" s="5" t="str">
        <f t="shared" si="6"/>
        <v/>
      </c>
      <c r="X23" s="45"/>
      <c r="Y23" s="5" t="str">
        <f t="shared" si="7"/>
        <v/>
      </c>
      <c r="Z23" s="45"/>
      <c r="AA23" s="48"/>
      <c r="AB23" s="45">
        <v>1</v>
      </c>
      <c r="AC23" s="5">
        <f t="shared" si="8"/>
        <v>14</v>
      </c>
      <c r="AD23" s="45">
        <v>1</v>
      </c>
      <c r="AE23" s="5">
        <f t="shared" si="9"/>
        <v>14</v>
      </c>
      <c r="AF23" s="45">
        <v>2</v>
      </c>
      <c r="AG23" s="47" t="s">
        <v>149</v>
      </c>
      <c r="AH23" s="46"/>
      <c r="AI23" s="5" t="str">
        <f t="shared" si="10"/>
        <v/>
      </c>
      <c r="AJ23" s="45"/>
      <c r="AK23" s="5" t="str">
        <f t="shared" si="11"/>
        <v/>
      </c>
      <c r="AL23" s="45"/>
      <c r="AM23" s="48"/>
      <c r="AN23" s="6">
        <f t="shared" si="12"/>
        <v>1</v>
      </c>
      <c r="AO23" s="5">
        <f t="shared" si="13"/>
        <v>14</v>
      </c>
      <c r="AP23" s="7">
        <f t="shared" si="14"/>
        <v>1</v>
      </c>
      <c r="AQ23" s="5">
        <f t="shared" si="15"/>
        <v>14</v>
      </c>
      <c r="AR23" s="7">
        <f t="shared" si="16"/>
        <v>2</v>
      </c>
      <c r="AS23" s="332">
        <f t="shared" si="17"/>
        <v>2</v>
      </c>
      <c r="AT23" s="328" t="s">
        <v>249</v>
      </c>
      <c r="AU23" s="185" t="s">
        <v>382</v>
      </c>
    </row>
    <row r="24" spans="1:47" ht="15.75" customHeight="1" x14ac:dyDescent="0.25">
      <c r="A24" s="331" t="s">
        <v>184</v>
      </c>
      <c r="B24" s="42" t="s">
        <v>33</v>
      </c>
      <c r="C24" s="230" t="s">
        <v>168</v>
      </c>
      <c r="D24" s="94"/>
      <c r="E24" s="5" t="str">
        <f t="shared" si="0"/>
        <v/>
      </c>
      <c r="F24" s="94"/>
      <c r="G24" s="5" t="str">
        <f t="shared" si="1"/>
        <v/>
      </c>
      <c r="H24" s="94"/>
      <c r="I24" s="95"/>
      <c r="J24" s="46"/>
      <c r="K24" s="5" t="str">
        <f t="shared" si="2"/>
        <v/>
      </c>
      <c r="L24" s="45"/>
      <c r="M24" s="5" t="str">
        <f t="shared" si="3"/>
        <v/>
      </c>
      <c r="N24" s="45"/>
      <c r="O24" s="48"/>
      <c r="P24" s="45"/>
      <c r="Q24" s="5" t="str">
        <f t="shared" si="4"/>
        <v/>
      </c>
      <c r="R24" s="45"/>
      <c r="S24" s="5" t="str">
        <f t="shared" si="5"/>
        <v/>
      </c>
      <c r="T24" s="45"/>
      <c r="U24" s="47"/>
      <c r="V24" s="46"/>
      <c r="W24" s="5" t="str">
        <f t="shared" si="6"/>
        <v/>
      </c>
      <c r="X24" s="45"/>
      <c r="Y24" s="5" t="str">
        <f t="shared" si="7"/>
        <v/>
      </c>
      <c r="Z24" s="45"/>
      <c r="AA24" s="48"/>
      <c r="AB24" s="45"/>
      <c r="AC24" s="5" t="str">
        <f t="shared" si="8"/>
        <v/>
      </c>
      <c r="AD24" s="45"/>
      <c r="AE24" s="5" t="str">
        <f t="shared" si="9"/>
        <v/>
      </c>
      <c r="AF24" s="45"/>
      <c r="AG24" s="47"/>
      <c r="AH24" s="46">
        <v>1</v>
      </c>
      <c r="AI24" s="5">
        <f t="shared" si="10"/>
        <v>14</v>
      </c>
      <c r="AJ24" s="45">
        <v>2</v>
      </c>
      <c r="AK24" s="5">
        <f t="shared" si="11"/>
        <v>28</v>
      </c>
      <c r="AL24" s="45">
        <v>2</v>
      </c>
      <c r="AM24" s="48" t="s">
        <v>149</v>
      </c>
      <c r="AN24" s="6">
        <f t="shared" si="12"/>
        <v>1</v>
      </c>
      <c r="AO24" s="5">
        <f t="shared" si="13"/>
        <v>14</v>
      </c>
      <c r="AP24" s="7">
        <f t="shared" si="14"/>
        <v>2</v>
      </c>
      <c r="AQ24" s="5">
        <f t="shared" si="15"/>
        <v>28</v>
      </c>
      <c r="AR24" s="7">
        <f t="shared" si="16"/>
        <v>2</v>
      </c>
      <c r="AS24" s="332">
        <f t="shared" si="17"/>
        <v>3</v>
      </c>
      <c r="AT24" s="328" t="s">
        <v>250</v>
      </c>
      <c r="AU24" s="189" t="s">
        <v>293</v>
      </c>
    </row>
    <row r="25" spans="1:47" x14ac:dyDescent="0.25">
      <c r="A25" s="331" t="s">
        <v>185</v>
      </c>
      <c r="B25" s="42" t="s">
        <v>33</v>
      </c>
      <c r="C25" s="230" t="s">
        <v>169</v>
      </c>
      <c r="D25" s="94"/>
      <c r="E25" s="5" t="str">
        <f t="shared" si="0"/>
        <v/>
      </c>
      <c r="F25" s="94"/>
      <c r="G25" s="5" t="str">
        <f t="shared" si="1"/>
        <v/>
      </c>
      <c r="H25" s="94"/>
      <c r="I25" s="95"/>
      <c r="J25" s="46"/>
      <c r="K25" s="5" t="str">
        <f t="shared" si="2"/>
        <v/>
      </c>
      <c r="L25" s="45"/>
      <c r="M25" s="5" t="str">
        <f t="shared" si="3"/>
        <v/>
      </c>
      <c r="N25" s="45"/>
      <c r="O25" s="48"/>
      <c r="P25" s="45"/>
      <c r="Q25" s="5" t="str">
        <f t="shared" si="4"/>
        <v/>
      </c>
      <c r="R25" s="45"/>
      <c r="S25" s="5" t="str">
        <f t="shared" si="5"/>
        <v/>
      </c>
      <c r="T25" s="45"/>
      <c r="U25" s="47"/>
      <c r="V25" s="46"/>
      <c r="W25" s="5" t="str">
        <f t="shared" si="6"/>
        <v/>
      </c>
      <c r="X25" s="45"/>
      <c r="Y25" s="5" t="str">
        <f t="shared" si="7"/>
        <v/>
      </c>
      <c r="Z25" s="45"/>
      <c r="AA25" s="48"/>
      <c r="AB25" s="45"/>
      <c r="AC25" s="5" t="str">
        <f t="shared" si="8"/>
        <v/>
      </c>
      <c r="AD25" s="45"/>
      <c r="AE25" s="5" t="str">
        <f t="shared" si="9"/>
        <v/>
      </c>
      <c r="AF25" s="45"/>
      <c r="AG25" s="47"/>
      <c r="AH25" s="46">
        <v>1</v>
      </c>
      <c r="AI25" s="5">
        <f t="shared" si="10"/>
        <v>14</v>
      </c>
      <c r="AJ25" s="45">
        <v>4</v>
      </c>
      <c r="AK25" s="5">
        <f t="shared" si="11"/>
        <v>56</v>
      </c>
      <c r="AL25" s="45">
        <v>5</v>
      </c>
      <c r="AM25" s="412" t="s">
        <v>141</v>
      </c>
      <c r="AN25" s="6">
        <f t="shared" si="12"/>
        <v>1</v>
      </c>
      <c r="AO25" s="5">
        <f t="shared" si="13"/>
        <v>14</v>
      </c>
      <c r="AP25" s="7">
        <f t="shared" si="14"/>
        <v>4</v>
      </c>
      <c r="AQ25" s="5">
        <f t="shared" si="15"/>
        <v>56</v>
      </c>
      <c r="AR25" s="7">
        <f t="shared" si="16"/>
        <v>5</v>
      </c>
      <c r="AS25" s="332">
        <f t="shared" si="17"/>
        <v>5</v>
      </c>
      <c r="AT25" s="328" t="s">
        <v>250</v>
      </c>
      <c r="AU25" s="393" t="s">
        <v>288</v>
      </c>
    </row>
    <row r="26" spans="1:47" x14ac:dyDescent="0.25">
      <c r="A26" s="331" t="s">
        <v>186</v>
      </c>
      <c r="B26" s="42" t="s">
        <v>33</v>
      </c>
      <c r="C26" s="230" t="s">
        <v>170</v>
      </c>
      <c r="D26" s="94"/>
      <c r="E26" s="5" t="str">
        <f t="shared" si="0"/>
        <v/>
      </c>
      <c r="F26" s="94"/>
      <c r="G26" s="5" t="str">
        <f t="shared" si="1"/>
        <v/>
      </c>
      <c r="H26" s="94"/>
      <c r="I26" s="95"/>
      <c r="J26" s="46"/>
      <c r="K26" s="5" t="str">
        <f t="shared" si="2"/>
        <v/>
      </c>
      <c r="L26" s="45"/>
      <c r="M26" s="5" t="str">
        <f t="shared" si="3"/>
        <v/>
      </c>
      <c r="N26" s="45"/>
      <c r="O26" s="48"/>
      <c r="P26" s="45"/>
      <c r="Q26" s="5" t="str">
        <f t="shared" si="4"/>
        <v/>
      </c>
      <c r="R26" s="45"/>
      <c r="S26" s="5" t="str">
        <f t="shared" si="5"/>
        <v/>
      </c>
      <c r="T26" s="45"/>
      <c r="U26" s="47"/>
      <c r="V26" s="46"/>
      <c r="W26" s="5" t="str">
        <f t="shared" si="6"/>
        <v/>
      </c>
      <c r="X26" s="45"/>
      <c r="Y26" s="5" t="str">
        <f t="shared" si="7"/>
        <v/>
      </c>
      <c r="Z26" s="45"/>
      <c r="AA26" s="48"/>
      <c r="AB26" s="45"/>
      <c r="AC26" s="5" t="str">
        <f t="shared" si="8"/>
        <v/>
      </c>
      <c r="AD26" s="45"/>
      <c r="AE26" s="5" t="str">
        <f t="shared" si="9"/>
        <v/>
      </c>
      <c r="AF26" s="45"/>
      <c r="AG26" s="47"/>
      <c r="AH26" s="46">
        <v>1</v>
      </c>
      <c r="AI26" s="5">
        <f t="shared" si="10"/>
        <v>14</v>
      </c>
      <c r="AJ26" s="45">
        <v>3</v>
      </c>
      <c r="AK26" s="5">
        <f t="shared" si="11"/>
        <v>42</v>
      </c>
      <c r="AL26" s="45">
        <v>4</v>
      </c>
      <c r="AM26" s="48" t="s">
        <v>141</v>
      </c>
      <c r="AN26" s="6">
        <f t="shared" si="12"/>
        <v>1</v>
      </c>
      <c r="AO26" s="5">
        <f t="shared" si="13"/>
        <v>14</v>
      </c>
      <c r="AP26" s="7">
        <f t="shared" si="14"/>
        <v>3</v>
      </c>
      <c r="AQ26" s="5">
        <f t="shared" si="15"/>
        <v>42</v>
      </c>
      <c r="AR26" s="7">
        <f t="shared" si="16"/>
        <v>4</v>
      </c>
      <c r="AS26" s="332">
        <f t="shared" si="17"/>
        <v>4</v>
      </c>
      <c r="AT26" s="328" t="s">
        <v>250</v>
      </c>
      <c r="AU26" s="189" t="s">
        <v>294</v>
      </c>
    </row>
    <row r="27" spans="1:47" ht="15.75" customHeight="1" x14ac:dyDescent="0.25">
      <c r="A27" s="405" t="s">
        <v>254</v>
      </c>
      <c r="B27" s="42" t="s">
        <v>33</v>
      </c>
      <c r="C27" s="230" t="s">
        <v>171</v>
      </c>
      <c r="D27" s="94"/>
      <c r="E27" s="5" t="str">
        <f t="shared" si="0"/>
        <v/>
      </c>
      <c r="F27" s="94"/>
      <c r="G27" s="5" t="str">
        <f t="shared" si="1"/>
        <v/>
      </c>
      <c r="H27" s="94"/>
      <c r="I27" s="95"/>
      <c r="J27" s="46"/>
      <c r="K27" s="5" t="str">
        <f t="shared" si="2"/>
        <v/>
      </c>
      <c r="L27" s="45"/>
      <c r="M27" s="5" t="str">
        <f t="shared" si="3"/>
        <v/>
      </c>
      <c r="N27" s="45"/>
      <c r="O27" s="48"/>
      <c r="P27" s="45"/>
      <c r="Q27" s="5" t="str">
        <f t="shared" si="4"/>
        <v/>
      </c>
      <c r="R27" s="45"/>
      <c r="S27" s="5" t="str">
        <f t="shared" si="5"/>
        <v/>
      </c>
      <c r="T27" s="45"/>
      <c r="U27" s="47"/>
      <c r="V27" s="46"/>
      <c r="W27" s="5" t="str">
        <f t="shared" si="6"/>
        <v/>
      </c>
      <c r="X27" s="45"/>
      <c r="Y27" s="5" t="str">
        <f t="shared" si="7"/>
        <v/>
      </c>
      <c r="Z27" s="45"/>
      <c r="AA27" s="48"/>
      <c r="AB27" s="45"/>
      <c r="AC27" s="5" t="str">
        <f t="shared" si="8"/>
        <v/>
      </c>
      <c r="AD27" s="45"/>
      <c r="AE27" s="5" t="str">
        <f t="shared" si="9"/>
        <v/>
      </c>
      <c r="AF27" s="45"/>
      <c r="AG27" s="47"/>
      <c r="AH27" s="46">
        <v>1</v>
      </c>
      <c r="AI27" s="5">
        <f t="shared" si="10"/>
        <v>14</v>
      </c>
      <c r="AJ27" s="45">
        <v>1</v>
      </c>
      <c r="AK27" s="5">
        <f t="shared" si="11"/>
        <v>14</v>
      </c>
      <c r="AL27" s="45">
        <v>2</v>
      </c>
      <c r="AM27" s="48" t="s">
        <v>157</v>
      </c>
      <c r="AN27" s="6">
        <f t="shared" si="12"/>
        <v>1</v>
      </c>
      <c r="AO27" s="5">
        <f t="shared" si="13"/>
        <v>14</v>
      </c>
      <c r="AP27" s="7">
        <f t="shared" si="14"/>
        <v>1</v>
      </c>
      <c r="AQ27" s="5">
        <f t="shared" si="15"/>
        <v>14</v>
      </c>
      <c r="AR27" s="7">
        <f t="shared" si="16"/>
        <v>2</v>
      </c>
      <c r="AS27" s="332">
        <f t="shared" si="17"/>
        <v>2</v>
      </c>
      <c r="AT27" s="328" t="s">
        <v>250</v>
      </c>
      <c r="AU27" s="189" t="s">
        <v>287</v>
      </c>
    </row>
    <row r="28" spans="1:47" ht="15.75" customHeight="1" x14ac:dyDescent="0.25">
      <c r="A28" s="418" t="s">
        <v>377</v>
      </c>
      <c r="B28" s="42" t="s">
        <v>33</v>
      </c>
      <c r="C28" s="419" t="s">
        <v>370</v>
      </c>
      <c r="D28" s="94"/>
      <c r="E28" s="5" t="str">
        <f t="shared" si="0"/>
        <v/>
      </c>
      <c r="F28" s="94"/>
      <c r="G28" s="5" t="str">
        <f t="shared" si="1"/>
        <v/>
      </c>
      <c r="H28" s="94"/>
      <c r="I28" s="95"/>
      <c r="J28" s="46"/>
      <c r="K28" s="5" t="str">
        <f t="shared" si="2"/>
        <v/>
      </c>
      <c r="L28" s="45"/>
      <c r="M28" s="5" t="str">
        <f t="shared" si="3"/>
        <v/>
      </c>
      <c r="N28" s="45"/>
      <c r="O28" s="48"/>
      <c r="P28" s="45"/>
      <c r="Q28" s="5" t="str">
        <f t="shared" si="4"/>
        <v/>
      </c>
      <c r="R28" s="45"/>
      <c r="S28" s="5" t="str">
        <f t="shared" si="5"/>
        <v/>
      </c>
      <c r="T28" s="45"/>
      <c r="U28" s="47"/>
      <c r="V28" s="46"/>
      <c r="W28" s="5" t="str">
        <f t="shared" si="6"/>
        <v/>
      </c>
      <c r="X28" s="45"/>
      <c r="Y28" s="5" t="str">
        <f t="shared" si="7"/>
        <v/>
      </c>
      <c r="Z28" s="45"/>
      <c r="AA28" s="48"/>
      <c r="AB28" s="45"/>
      <c r="AC28" s="5" t="str">
        <f t="shared" si="8"/>
        <v/>
      </c>
      <c r="AD28" s="45">
        <v>3</v>
      </c>
      <c r="AE28" s="5">
        <f t="shared" si="9"/>
        <v>42</v>
      </c>
      <c r="AF28" s="45">
        <v>4</v>
      </c>
      <c r="AG28" s="48" t="s">
        <v>141</v>
      </c>
      <c r="AH28" s="46"/>
      <c r="AI28" s="5" t="str">
        <f t="shared" si="10"/>
        <v/>
      </c>
      <c r="AJ28" s="45"/>
      <c r="AK28" s="5" t="str">
        <f t="shared" si="11"/>
        <v/>
      </c>
      <c r="AL28" s="45"/>
      <c r="AM28" s="48"/>
      <c r="AN28" s="6" t="str">
        <f t="shared" si="12"/>
        <v/>
      </c>
      <c r="AO28" s="5" t="str">
        <f t="shared" si="13"/>
        <v/>
      </c>
      <c r="AP28" s="7">
        <f t="shared" si="14"/>
        <v>3</v>
      </c>
      <c r="AQ28" s="5">
        <f t="shared" si="15"/>
        <v>42</v>
      </c>
      <c r="AR28" s="7">
        <f t="shared" si="16"/>
        <v>4</v>
      </c>
      <c r="AS28" s="332">
        <f t="shared" si="17"/>
        <v>3</v>
      </c>
      <c r="AT28" s="328" t="s">
        <v>250</v>
      </c>
      <c r="AU28" s="393" t="s">
        <v>288</v>
      </c>
    </row>
    <row r="29" spans="1:47" ht="15.75" customHeight="1" x14ac:dyDescent="0.25">
      <c r="A29" s="418" t="s">
        <v>369</v>
      </c>
      <c r="B29" s="42" t="s">
        <v>33</v>
      </c>
      <c r="C29" s="419" t="s">
        <v>142</v>
      </c>
      <c r="D29" s="94"/>
      <c r="E29" s="5" t="str">
        <f t="shared" si="0"/>
        <v/>
      </c>
      <c r="F29" s="94"/>
      <c r="G29" s="5" t="str">
        <f t="shared" si="1"/>
        <v/>
      </c>
      <c r="H29" s="94"/>
      <c r="I29" s="95"/>
      <c r="J29" s="46"/>
      <c r="K29" s="5" t="str">
        <f t="shared" si="2"/>
        <v/>
      </c>
      <c r="L29" s="45"/>
      <c r="M29" s="5" t="str">
        <f t="shared" si="3"/>
        <v/>
      </c>
      <c r="N29" s="45"/>
      <c r="O29" s="48"/>
      <c r="P29" s="45"/>
      <c r="Q29" s="5" t="str">
        <f t="shared" si="4"/>
        <v/>
      </c>
      <c r="R29" s="45"/>
      <c r="S29" s="5" t="str">
        <f t="shared" si="5"/>
        <v/>
      </c>
      <c r="T29" s="45"/>
      <c r="U29" s="47"/>
      <c r="V29" s="46"/>
      <c r="W29" s="5" t="str">
        <f t="shared" si="6"/>
        <v/>
      </c>
      <c r="X29" s="45"/>
      <c r="Y29" s="5" t="str">
        <f t="shared" si="7"/>
        <v/>
      </c>
      <c r="Z29" s="45"/>
      <c r="AA29" s="48"/>
      <c r="AB29" s="45"/>
      <c r="AC29" s="5" t="str">
        <f t="shared" si="8"/>
        <v/>
      </c>
      <c r="AD29" s="45"/>
      <c r="AE29" s="5" t="str">
        <f t="shared" si="9"/>
        <v/>
      </c>
      <c r="AF29" s="45"/>
      <c r="AG29" s="47"/>
      <c r="AH29" s="46"/>
      <c r="AI29" s="5" t="str">
        <f t="shared" si="10"/>
        <v/>
      </c>
      <c r="AJ29" s="45">
        <v>4</v>
      </c>
      <c r="AK29" s="5">
        <f t="shared" si="11"/>
        <v>56</v>
      </c>
      <c r="AL29" s="45">
        <v>8</v>
      </c>
      <c r="AM29" s="48" t="s">
        <v>141</v>
      </c>
      <c r="AN29" s="6" t="str">
        <f t="shared" si="12"/>
        <v/>
      </c>
      <c r="AO29" s="5" t="str">
        <f t="shared" si="13"/>
        <v/>
      </c>
      <c r="AP29" s="7">
        <f t="shared" si="14"/>
        <v>4</v>
      </c>
      <c r="AQ29" s="5">
        <f t="shared" si="15"/>
        <v>56</v>
      </c>
      <c r="AR29" s="7">
        <f t="shared" si="16"/>
        <v>8</v>
      </c>
      <c r="AS29" s="332">
        <f t="shared" si="17"/>
        <v>4</v>
      </c>
      <c r="AT29" s="328" t="s">
        <v>250</v>
      </c>
      <c r="AU29" s="393" t="s">
        <v>288</v>
      </c>
    </row>
    <row r="30" spans="1:47" ht="15.75" customHeight="1" x14ac:dyDescent="0.25">
      <c r="A30" s="334"/>
      <c r="B30" s="42" t="s">
        <v>33</v>
      </c>
      <c r="C30" s="43"/>
      <c r="D30" s="94"/>
      <c r="E30" s="5" t="str">
        <f t="shared" si="0"/>
        <v/>
      </c>
      <c r="F30" s="94"/>
      <c r="G30" s="5" t="str">
        <f t="shared" si="1"/>
        <v/>
      </c>
      <c r="H30" s="94"/>
      <c r="I30" s="95"/>
      <c r="J30" s="46"/>
      <c r="K30" s="5" t="str">
        <f t="shared" si="2"/>
        <v/>
      </c>
      <c r="L30" s="45"/>
      <c r="M30" s="5" t="str">
        <f t="shared" si="3"/>
        <v/>
      </c>
      <c r="N30" s="45"/>
      <c r="O30" s="48"/>
      <c r="P30" s="45"/>
      <c r="Q30" s="5" t="str">
        <f t="shared" si="4"/>
        <v/>
      </c>
      <c r="R30" s="45"/>
      <c r="S30" s="5" t="str">
        <f t="shared" si="5"/>
        <v/>
      </c>
      <c r="T30" s="45"/>
      <c r="U30" s="47"/>
      <c r="V30" s="46"/>
      <c r="W30" s="5" t="str">
        <f t="shared" si="6"/>
        <v/>
      </c>
      <c r="X30" s="45"/>
      <c r="Y30" s="5" t="str">
        <f t="shared" si="7"/>
        <v/>
      </c>
      <c r="Z30" s="45"/>
      <c r="AA30" s="48"/>
      <c r="AB30" s="45"/>
      <c r="AC30" s="5" t="str">
        <f t="shared" si="8"/>
        <v/>
      </c>
      <c r="AD30" s="45"/>
      <c r="AE30" s="5" t="str">
        <f t="shared" si="9"/>
        <v/>
      </c>
      <c r="AF30" s="45"/>
      <c r="AG30" s="47"/>
      <c r="AH30" s="46"/>
      <c r="AI30" s="5" t="str">
        <f t="shared" si="10"/>
        <v/>
      </c>
      <c r="AJ30" s="45"/>
      <c r="AK30" s="5" t="str">
        <f t="shared" si="11"/>
        <v/>
      </c>
      <c r="AL30" s="45"/>
      <c r="AM30" s="48"/>
      <c r="AN30" s="6" t="str">
        <f t="shared" si="12"/>
        <v/>
      </c>
      <c r="AO30" s="5" t="str">
        <f t="shared" si="13"/>
        <v/>
      </c>
      <c r="AP30" s="7" t="str">
        <f t="shared" si="14"/>
        <v/>
      </c>
      <c r="AQ30" s="5" t="str">
        <f t="shared" si="15"/>
        <v/>
      </c>
      <c r="AR30" s="7" t="str">
        <f t="shared" si="16"/>
        <v/>
      </c>
      <c r="AS30" s="332" t="str">
        <f t="shared" si="17"/>
        <v/>
      </c>
      <c r="AT30" s="197"/>
      <c r="AU30" s="186"/>
    </row>
    <row r="31" spans="1:47" ht="15.75" customHeight="1" x14ac:dyDescent="0.25">
      <c r="A31" s="334"/>
      <c r="B31" s="42" t="s">
        <v>33</v>
      </c>
      <c r="C31" s="43"/>
      <c r="D31" s="94"/>
      <c r="E31" s="5" t="str">
        <f t="shared" si="0"/>
        <v/>
      </c>
      <c r="F31" s="94"/>
      <c r="G31" s="5" t="str">
        <f t="shared" si="1"/>
        <v/>
      </c>
      <c r="H31" s="94"/>
      <c r="I31" s="95"/>
      <c r="J31" s="46"/>
      <c r="K31" s="5" t="str">
        <f t="shared" si="2"/>
        <v/>
      </c>
      <c r="L31" s="45"/>
      <c r="M31" s="5" t="str">
        <f t="shared" si="3"/>
        <v/>
      </c>
      <c r="N31" s="45"/>
      <c r="O31" s="48"/>
      <c r="P31" s="45"/>
      <c r="Q31" s="5" t="str">
        <f t="shared" si="4"/>
        <v/>
      </c>
      <c r="R31" s="45"/>
      <c r="S31" s="5" t="str">
        <f t="shared" si="5"/>
        <v/>
      </c>
      <c r="T31" s="45"/>
      <c r="U31" s="47"/>
      <c r="V31" s="46"/>
      <c r="W31" s="5" t="str">
        <f t="shared" si="6"/>
        <v/>
      </c>
      <c r="X31" s="45"/>
      <c r="Y31" s="5" t="str">
        <f t="shared" si="7"/>
        <v/>
      </c>
      <c r="Z31" s="45"/>
      <c r="AA31" s="48"/>
      <c r="AB31" s="45"/>
      <c r="AC31" s="5" t="str">
        <f t="shared" si="8"/>
        <v/>
      </c>
      <c r="AD31" s="45"/>
      <c r="AE31" s="5" t="str">
        <f t="shared" si="9"/>
        <v/>
      </c>
      <c r="AF31" s="45"/>
      <c r="AG31" s="47"/>
      <c r="AH31" s="46"/>
      <c r="AI31" s="5" t="str">
        <f t="shared" si="10"/>
        <v/>
      </c>
      <c r="AJ31" s="45"/>
      <c r="AK31" s="5" t="str">
        <f t="shared" si="11"/>
        <v/>
      </c>
      <c r="AL31" s="45"/>
      <c r="AM31" s="48"/>
      <c r="AN31" s="6" t="str">
        <f t="shared" si="12"/>
        <v/>
      </c>
      <c r="AO31" s="5" t="str">
        <f t="shared" si="13"/>
        <v/>
      </c>
      <c r="AP31" s="7" t="str">
        <f t="shared" si="14"/>
        <v/>
      </c>
      <c r="AQ31" s="5" t="str">
        <f t="shared" si="15"/>
        <v/>
      </c>
      <c r="AR31" s="7" t="str">
        <f t="shared" si="16"/>
        <v/>
      </c>
      <c r="AS31" s="332" t="str">
        <f t="shared" si="17"/>
        <v/>
      </c>
      <c r="AT31" s="197"/>
      <c r="AU31" s="186"/>
    </row>
    <row r="32" spans="1:47" ht="15.75" customHeight="1" x14ac:dyDescent="0.25">
      <c r="A32" s="334"/>
      <c r="B32" s="42" t="s">
        <v>33</v>
      </c>
      <c r="C32" s="43"/>
      <c r="D32" s="94"/>
      <c r="E32" s="5" t="str">
        <f t="shared" si="0"/>
        <v/>
      </c>
      <c r="F32" s="94"/>
      <c r="G32" s="5" t="str">
        <f t="shared" si="1"/>
        <v/>
      </c>
      <c r="H32" s="94"/>
      <c r="I32" s="95"/>
      <c r="J32" s="46"/>
      <c r="K32" s="5" t="str">
        <f t="shared" si="2"/>
        <v/>
      </c>
      <c r="L32" s="45"/>
      <c r="M32" s="5" t="str">
        <f t="shared" si="3"/>
        <v/>
      </c>
      <c r="N32" s="45"/>
      <c r="O32" s="48"/>
      <c r="P32" s="45"/>
      <c r="Q32" s="5" t="str">
        <f t="shared" si="4"/>
        <v/>
      </c>
      <c r="R32" s="45"/>
      <c r="S32" s="5" t="str">
        <f t="shared" si="5"/>
        <v/>
      </c>
      <c r="T32" s="45"/>
      <c r="U32" s="47"/>
      <c r="V32" s="46"/>
      <c r="W32" s="5" t="str">
        <f t="shared" si="6"/>
        <v/>
      </c>
      <c r="X32" s="45"/>
      <c r="Y32" s="5" t="str">
        <f t="shared" si="7"/>
        <v/>
      </c>
      <c r="Z32" s="45"/>
      <c r="AA32" s="48"/>
      <c r="AB32" s="45"/>
      <c r="AC32" s="5" t="str">
        <f t="shared" si="8"/>
        <v/>
      </c>
      <c r="AD32" s="45"/>
      <c r="AE32" s="5" t="str">
        <f t="shared" si="9"/>
        <v/>
      </c>
      <c r="AF32" s="45"/>
      <c r="AG32" s="47"/>
      <c r="AH32" s="46"/>
      <c r="AI32" s="5" t="str">
        <f t="shared" si="10"/>
        <v/>
      </c>
      <c r="AJ32" s="45"/>
      <c r="AK32" s="5" t="str">
        <f t="shared" si="11"/>
        <v/>
      </c>
      <c r="AL32" s="45"/>
      <c r="AM32" s="48"/>
      <c r="AN32" s="6" t="str">
        <f t="shared" si="12"/>
        <v/>
      </c>
      <c r="AO32" s="5" t="str">
        <f t="shared" si="13"/>
        <v/>
      </c>
      <c r="AP32" s="7" t="str">
        <f t="shared" si="14"/>
        <v/>
      </c>
      <c r="AQ32" s="5" t="str">
        <f t="shared" si="15"/>
        <v/>
      </c>
      <c r="AR32" s="7" t="str">
        <f t="shared" si="16"/>
        <v/>
      </c>
      <c r="AS32" s="332" t="str">
        <f t="shared" si="17"/>
        <v/>
      </c>
      <c r="AT32" s="197"/>
      <c r="AU32" s="186"/>
    </row>
    <row r="33" spans="1:47" s="1" customFormat="1" ht="15.75" customHeight="1" x14ac:dyDescent="0.25">
      <c r="A33" s="334"/>
      <c r="B33" s="42" t="s">
        <v>33</v>
      </c>
      <c r="C33" s="43"/>
      <c r="D33" s="94"/>
      <c r="E33" s="5" t="str">
        <f t="shared" si="0"/>
        <v/>
      </c>
      <c r="F33" s="94"/>
      <c r="G33" s="5" t="str">
        <f t="shared" si="1"/>
        <v/>
      </c>
      <c r="H33" s="94"/>
      <c r="I33" s="95"/>
      <c r="J33" s="46"/>
      <c r="K33" s="5" t="str">
        <f t="shared" si="2"/>
        <v/>
      </c>
      <c r="L33" s="45"/>
      <c r="M33" s="5" t="str">
        <f t="shared" si="3"/>
        <v/>
      </c>
      <c r="N33" s="45"/>
      <c r="O33" s="48"/>
      <c r="P33" s="45"/>
      <c r="Q33" s="5" t="str">
        <f t="shared" si="4"/>
        <v/>
      </c>
      <c r="R33" s="45"/>
      <c r="S33" s="5" t="str">
        <f t="shared" si="5"/>
        <v/>
      </c>
      <c r="T33" s="45"/>
      <c r="U33" s="47"/>
      <c r="V33" s="46"/>
      <c r="W33" s="5" t="str">
        <f t="shared" si="6"/>
        <v/>
      </c>
      <c r="X33" s="45"/>
      <c r="Y33" s="5" t="str">
        <f t="shared" si="7"/>
        <v/>
      </c>
      <c r="Z33" s="45"/>
      <c r="AA33" s="48"/>
      <c r="AB33" s="45"/>
      <c r="AC33" s="5" t="str">
        <f t="shared" si="8"/>
        <v/>
      </c>
      <c r="AD33" s="45"/>
      <c r="AE33" s="5" t="str">
        <f t="shared" si="9"/>
        <v/>
      </c>
      <c r="AF33" s="45"/>
      <c r="AG33" s="47"/>
      <c r="AH33" s="46"/>
      <c r="AI33" s="5" t="str">
        <f t="shared" si="10"/>
        <v/>
      </c>
      <c r="AJ33" s="45"/>
      <c r="AK33" s="5" t="str">
        <f t="shared" si="11"/>
        <v/>
      </c>
      <c r="AL33" s="45"/>
      <c r="AM33" s="48"/>
      <c r="AN33" s="6" t="str">
        <f t="shared" si="12"/>
        <v/>
      </c>
      <c r="AO33" s="5" t="str">
        <f t="shared" si="13"/>
        <v/>
      </c>
      <c r="AP33" s="7" t="str">
        <f t="shared" si="14"/>
        <v/>
      </c>
      <c r="AQ33" s="5" t="str">
        <f t="shared" si="15"/>
        <v/>
      </c>
      <c r="AR33" s="7" t="str">
        <f t="shared" si="16"/>
        <v/>
      </c>
      <c r="AS33" s="332" t="str">
        <f t="shared" si="17"/>
        <v/>
      </c>
      <c r="AT33" s="197"/>
      <c r="AU33" s="186"/>
    </row>
    <row r="34" spans="1:47" s="51" customFormat="1" ht="15.75" customHeight="1" x14ac:dyDescent="0.25">
      <c r="A34" s="334"/>
      <c r="B34" s="42" t="s">
        <v>33</v>
      </c>
      <c r="C34" s="43"/>
      <c r="D34" s="94"/>
      <c r="E34" s="5" t="str">
        <f t="shared" si="0"/>
        <v/>
      </c>
      <c r="F34" s="94"/>
      <c r="G34" s="5" t="str">
        <f t="shared" si="1"/>
        <v/>
      </c>
      <c r="H34" s="94"/>
      <c r="I34" s="95"/>
      <c r="J34" s="46"/>
      <c r="K34" s="5" t="str">
        <f t="shared" si="2"/>
        <v/>
      </c>
      <c r="L34" s="45"/>
      <c r="M34" s="5" t="str">
        <f t="shared" si="3"/>
        <v/>
      </c>
      <c r="N34" s="45"/>
      <c r="O34" s="48"/>
      <c r="P34" s="45"/>
      <c r="Q34" s="5" t="str">
        <f t="shared" si="4"/>
        <v/>
      </c>
      <c r="R34" s="45"/>
      <c r="S34" s="5" t="str">
        <f t="shared" si="5"/>
        <v/>
      </c>
      <c r="T34" s="45"/>
      <c r="U34" s="47"/>
      <c r="V34" s="46"/>
      <c r="W34" s="5" t="str">
        <f t="shared" si="6"/>
        <v/>
      </c>
      <c r="X34" s="45"/>
      <c r="Y34" s="5" t="str">
        <f t="shared" si="7"/>
        <v/>
      </c>
      <c r="Z34" s="45"/>
      <c r="AA34" s="48"/>
      <c r="AB34" s="45"/>
      <c r="AC34" s="5" t="str">
        <f t="shared" si="8"/>
        <v/>
      </c>
      <c r="AD34" s="45"/>
      <c r="AE34" s="5" t="str">
        <f t="shared" si="9"/>
        <v/>
      </c>
      <c r="AF34" s="45"/>
      <c r="AG34" s="47"/>
      <c r="AH34" s="46"/>
      <c r="AI34" s="5" t="str">
        <f t="shared" si="10"/>
        <v/>
      </c>
      <c r="AJ34" s="45"/>
      <c r="AK34" s="5" t="str">
        <f t="shared" si="11"/>
        <v/>
      </c>
      <c r="AL34" s="45"/>
      <c r="AM34" s="48"/>
      <c r="AN34" s="6" t="str">
        <f t="shared" si="12"/>
        <v/>
      </c>
      <c r="AO34" s="5" t="str">
        <f t="shared" si="13"/>
        <v/>
      </c>
      <c r="AP34" s="7" t="str">
        <f t="shared" si="14"/>
        <v/>
      </c>
      <c r="AQ34" s="5" t="str">
        <f t="shared" si="15"/>
        <v/>
      </c>
      <c r="AR34" s="7" t="str">
        <f t="shared" si="16"/>
        <v/>
      </c>
      <c r="AS34" s="332" t="str">
        <f t="shared" si="17"/>
        <v/>
      </c>
      <c r="AT34" s="197"/>
      <c r="AU34" s="186"/>
    </row>
    <row r="35" spans="1:47" s="51" customFormat="1" ht="15.75" customHeight="1" x14ac:dyDescent="0.25">
      <c r="A35" s="334"/>
      <c r="B35" s="42" t="s">
        <v>33</v>
      </c>
      <c r="C35" s="43"/>
      <c r="D35" s="94"/>
      <c r="E35" s="5" t="str">
        <f t="shared" si="0"/>
        <v/>
      </c>
      <c r="F35" s="94"/>
      <c r="G35" s="5" t="str">
        <f t="shared" si="1"/>
        <v/>
      </c>
      <c r="H35" s="94"/>
      <c r="I35" s="95"/>
      <c r="J35" s="46"/>
      <c r="K35" s="5" t="str">
        <f t="shared" si="2"/>
        <v/>
      </c>
      <c r="L35" s="45"/>
      <c r="M35" s="5" t="str">
        <f t="shared" si="3"/>
        <v/>
      </c>
      <c r="N35" s="45"/>
      <c r="O35" s="48"/>
      <c r="P35" s="45"/>
      <c r="Q35" s="5" t="str">
        <f t="shared" si="4"/>
        <v/>
      </c>
      <c r="R35" s="45"/>
      <c r="S35" s="5" t="str">
        <f t="shared" si="5"/>
        <v/>
      </c>
      <c r="T35" s="45"/>
      <c r="U35" s="47"/>
      <c r="V35" s="46"/>
      <c r="W35" s="5" t="str">
        <f t="shared" si="6"/>
        <v/>
      </c>
      <c r="X35" s="45"/>
      <c r="Y35" s="5" t="str">
        <f t="shared" si="7"/>
        <v/>
      </c>
      <c r="Z35" s="45"/>
      <c r="AA35" s="48"/>
      <c r="AB35" s="45"/>
      <c r="AC35" s="5" t="str">
        <f t="shared" si="8"/>
        <v/>
      </c>
      <c r="AD35" s="45"/>
      <c r="AE35" s="5" t="str">
        <f t="shared" si="9"/>
        <v/>
      </c>
      <c r="AF35" s="45"/>
      <c r="AG35" s="47"/>
      <c r="AH35" s="46"/>
      <c r="AI35" s="5" t="str">
        <f t="shared" si="10"/>
        <v/>
      </c>
      <c r="AJ35" s="45"/>
      <c r="AK35" s="5" t="str">
        <f t="shared" si="11"/>
        <v/>
      </c>
      <c r="AL35" s="45"/>
      <c r="AM35" s="48"/>
      <c r="AN35" s="6" t="str">
        <f t="shared" si="12"/>
        <v/>
      </c>
      <c r="AO35" s="5" t="str">
        <f t="shared" si="13"/>
        <v/>
      </c>
      <c r="AP35" s="7" t="str">
        <f t="shared" si="14"/>
        <v/>
      </c>
      <c r="AQ35" s="5" t="str">
        <f t="shared" si="15"/>
        <v/>
      </c>
      <c r="AR35" s="7" t="str">
        <f t="shared" si="16"/>
        <v/>
      </c>
      <c r="AS35" s="332" t="str">
        <f t="shared" si="17"/>
        <v/>
      </c>
      <c r="AT35" s="197"/>
      <c r="AU35" s="186"/>
    </row>
    <row r="36" spans="1:47" s="51" customFormat="1" ht="15.75" customHeight="1" x14ac:dyDescent="0.25">
      <c r="A36" s="334"/>
      <c r="B36" s="42" t="s">
        <v>33</v>
      </c>
      <c r="C36" s="43"/>
      <c r="D36" s="94"/>
      <c r="E36" s="5" t="str">
        <f t="shared" si="0"/>
        <v/>
      </c>
      <c r="F36" s="94"/>
      <c r="G36" s="5" t="str">
        <f t="shared" si="1"/>
        <v/>
      </c>
      <c r="H36" s="94"/>
      <c r="I36" s="95"/>
      <c r="J36" s="46"/>
      <c r="K36" s="5" t="str">
        <f t="shared" si="2"/>
        <v/>
      </c>
      <c r="L36" s="45"/>
      <c r="M36" s="5" t="str">
        <f t="shared" si="3"/>
        <v/>
      </c>
      <c r="N36" s="45"/>
      <c r="O36" s="48"/>
      <c r="P36" s="45"/>
      <c r="Q36" s="5" t="str">
        <f t="shared" si="4"/>
        <v/>
      </c>
      <c r="R36" s="45"/>
      <c r="S36" s="5" t="str">
        <f t="shared" si="5"/>
        <v/>
      </c>
      <c r="T36" s="45"/>
      <c r="U36" s="47"/>
      <c r="V36" s="46"/>
      <c r="W36" s="5" t="str">
        <f t="shared" si="6"/>
        <v/>
      </c>
      <c r="X36" s="45"/>
      <c r="Y36" s="5" t="str">
        <f t="shared" si="7"/>
        <v/>
      </c>
      <c r="Z36" s="45"/>
      <c r="AA36" s="48"/>
      <c r="AB36" s="45"/>
      <c r="AC36" s="5" t="str">
        <f t="shared" si="8"/>
        <v/>
      </c>
      <c r="AD36" s="45"/>
      <c r="AE36" s="5" t="str">
        <f t="shared" si="9"/>
        <v/>
      </c>
      <c r="AF36" s="45"/>
      <c r="AG36" s="47"/>
      <c r="AH36" s="46"/>
      <c r="AI36" s="5" t="str">
        <f t="shared" si="10"/>
        <v/>
      </c>
      <c r="AJ36" s="45"/>
      <c r="AK36" s="5" t="str">
        <f t="shared" si="11"/>
        <v/>
      </c>
      <c r="AL36" s="45"/>
      <c r="AM36" s="48"/>
      <c r="AN36" s="6" t="str">
        <f t="shared" si="12"/>
        <v/>
      </c>
      <c r="AO36" s="5" t="str">
        <f t="shared" si="13"/>
        <v/>
      </c>
      <c r="AP36" s="7" t="str">
        <f t="shared" si="14"/>
        <v/>
      </c>
      <c r="AQ36" s="5" t="str">
        <f t="shared" si="15"/>
        <v/>
      </c>
      <c r="AR36" s="7" t="str">
        <f t="shared" si="16"/>
        <v/>
      </c>
      <c r="AS36" s="332" t="str">
        <f t="shared" si="17"/>
        <v/>
      </c>
      <c r="AT36" s="197"/>
      <c r="AU36" s="186"/>
    </row>
    <row r="37" spans="1:47" s="1" customFormat="1" ht="15.75" customHeight="1" x14ac:dyDescent="0.25">
      <c r="A37" s="334"/>
      <c r="B37" s="42" t="s">
        <v>33</v>
      </c>
      <c r="C37" s="43"/>
      <c r="D37" s="94"/>
      <c r="E37" s="5" t="str">
        <f t="shared" si="0"/>
        <v/>
      </c>
      <c r="F37" s="94"/>
      <c r="G37" s="5" t="str">
        <f t="shared" si="1"/>
        <v/>
      </c>
      <c r="H37" s="94"/>
      <c r="I37" s="95"/>
      <c r="J37" s="46"/>
      <c r="K37" s="5" t="str">
        <f t="shared" si="2"/>
        <v/>
      </c>
      <c r="L37" s="45"/>
      <c r="M37" s="5" t="str">
        <f t="shared" si="3"/>
        <v/>
      </c>
      <c r="N37" s="45"/>
      <c r="O37" s="48"/>
      <c r="P37" s="45"/>
      <c r="Q37" s="5" t="str">
        <f t="shared" si="4"/>
        <v/>
      </c>
      <c r="R37" s="45"/>
      <c r="S37" s="5" t="str">
        <f t="shared" si="5"/>
        <v/>
      </c>
      <c r="T37" s="45"/>
      <c r="U37" s="47"/>
      <c r="V37" s="46"/>
      <c r="W37" s="5" t="str">
        <f t="shared" si="6"/>
        <v/>
      </c>
      <c r="X37" s="45"/>
      <c r="Y37" s="5" t="str">
        <f t="shared" si="7"/>
        <v/>
      </c>
      <c r="Z37" s="45"/>
      <c r="AA37" s="48"/>
      <c r="AB37" s="45"/>
      <c r="AC37" s="5" t="str">
        <f t="shared" si="8"/>
        <v/>
      </c>
      <c r="AD37" s="45"/>
      <c r="AE37" s="5" t="str">
        <f t="shared" si="9"/>
        <v/>
      </c>
      <c r="AF37" s="45"/>
      <c r="AG37" s="47"/>
      <c r="AH37" s="46"/>
      <c r="AI37" s="5" t="str">
        <f t="shared" si="10"/>
        <v/>
      </c>
      <c r="AJ37" s="45"/>
      <c r="AK37" s="5" t="str">
        <f t="shared" si="11"/>
        <v/>
      </c>
      <c r="AL37" s="45"/>
      <c r="AM37" s="48"/>
      <c r="AN37" s="6" t="str">
        <f t="shared" si="12"/>
        <v/>
      </c>
      <c r="AO37" s="5" t="str">
        <f t="shared" si="13"/>
        <v/>
      </c>
      <c r="AP37" s="7" t="str">
        <f t="shared" si="14"/>
        <v/>
      </c>
      <c r="AQ37" s="5" t="str">
        <f t="shared" si="15"/>
        <v/>
      </c>
      <c r="AR37" s="7" t="str">
        <f t="shared" si="16"/>
        <v/>
      </c>
      <c r="AS37" s="332" t="str">
        <f t="shared" si="17"/>
        <v/>
      </c>
      <c r="AT37" s="197"/>
      <c r="AU37" s="186"/>
    </row>
    <row r="38" spans="1:47" s="1" customFormat="1" ht="15.75" customHeight="1" x14ac:dyDescent="0.25">
      <c r="A38" s="334"/>
      <c r="B38" s="42" t="s">
        <v>33</v>
      </c>
      <c r="C38" s="43"/>
      <c r="D38" s="94"/>
      <c r="E38" s="5" t="str">
        <f t="shared" si="0"/>
        <v/>
      </c>
      <c r="F38" s="94"/>
      <c r="G38" s="5" t="str">
        <f t="shared" si="1"/>
        <v/>
      </c>
      <c r="H38" s="94"/>
      <c r="I38" s="95"/>
      <c r="J38" s="46"/>
      <c r="K38" s="5" t="str">
        <f t="shared" si="2"/>
        <v/>
      </c>
      <c r="L38" s="45"/>
      <c r="M38" s="5" t="str">
        <f t="shared" si="3"/>
        <v/>
      </c>
      <c r="N38" s="45"/>
      <c r="O38" s="48"/>
      <c r="P38" s="45"/>
      <c r="Q38" s="5" t="str">
        <f t="shared" si="4"/>
        <v/>
      </c>
      <c r="R38" s="45"/>
      <c r="S38" s="5" t="str">
        <f t="shared" si="5"/>
        <v/>
      </c>
      <c r="T38" s="45"/>
      <c r="U38" s="47"/>
      <c r="V38" s="46"/>
      <c r="W38" s="5" t="str">
        <f t="shared" si="6"/>
        <v/>
      </c>
      <c r="X38" s="45"/>
      <c r="Y38" s="5" t="str">
        <f t="shared" si="7"/>
        <v/>
      </c>
      <c r="Z38" s="45"/>
      <c r="AA38" s="48"/>
      <c r="AB38" s="45"/>
      <c r="AC38" s="5" t="str">
        <f t="shared" si="8"/>
        <v/>
      </c>
      <c r="AD38" s="45"/>
      <c r="AE38" s="5" t="str">
        <f t="shared" si="9"/>
        <v/>
      </c>
      <c r="AF38" s="45"/>
      <c r="AG38" s="47"/>
      <c r="AH38" s="46"/>
      <c r="AI38" s="5" t="str">
        <f t="shared" si="10"/>
        <v/>
      </c>
      <c r="AJ38" s="45"/>
      <c r="AK38" s="5" t="str">
        <f t="shared" si="11"/>
        <v/>
      </c>
      <c r="AL38" s="45"/>
      <c r="AM38" s="48"/>
      <c r="AN38" s="6" t="str">
        <f t="shared" si="12"/>
        <v/>
      </c>
      <c r="AO38" s="5" t="str">
        <f t="shared" si="13"/>
        <v/>
      </c>
      <c r="AP38" s="7" t="str">
        <f t="shared" si="14"/>
        <v/>
      </c>
      <c r="AQ38" s="5" t="str">
        <f t="shared" si="15"/>
        <v/>
      </c>
      <c r="AR38" s="7" t="str">
        <f t="shared" si="16"/>
        <v/>
      </c>
      <c r="AS38" s="332" t="str">
        <f t="shared" si="17"/>
        <v/>
      </c>
      <c r="AT38" s="197"/>
      <c r="AU38" s="186"/>
    </row>
    <row r="39" spans="1:47" ht="15.75" customHeight="1" x14ac:dyDescent="0.25">
      <c r="A39" s="334"/>
      <c r="B39" s="42" t="s">
        <v>33</v>
      </c>
      <c r="C39" s="43"/>
      <c r="D39" s="94"/>
      <c r="E39" s="5" t="str">
        <f t="shared" si="0"/>
        <v/>
      </c>
      <c r="F39" s="94"/>
      <c r="G39" s="5" t="str">
        <f t="shared" si="1"/>
        <v/>
      </c>
      <c r="H39" s="94"/>
      <c r="I39" s="95"/>
      <c r="J39" s="46"/>
      <c r="K39" s="5" t="str">
        <f t="shared" si="2"/>
        <v/>
      </c>
      <c r="L39" s="45"/>
      <c r="M39" s="5" t="str">
        <f t="shared" si="3"/>
        <v/>
      </c>
      <c r="N39" s="45"/>
      <c r="O39" s="48"/>
      <c r="P39" s="45"/>
      <c r="Q39" s="5" t="str">
        <f t="shared" si="4"/>
        <v/>
      </c>
      <c r="R39" s="45"/>
      <c r="S39" s="5" t="str">
        <f t="shared" si="5"/>
        <v/>
      </c>
      <c r="T39" s="45"/>
      <c r="U39" s="47"/>
      <c r="V39" s="46"/>
      <c r="W39" s="5" t="str">
        <f t="shared" si="6"/>
        <v/>
      </c>
      <c r="X39" s="45"/>
      <c r="Y39" s="5" t="str">
        <f t="shared" si="7"/>
        <v/>
      </c>
      <c r="Z39" s="45"/>
      <c r="AA39" s="48"/>
      <c r="AB39" s="45"/>
      <c r="AC39" s="5" t="str">
        <f t="shared" si="8"/>
        <v/>
      </c>
      <c r="AD39" s="45"/>
      <c r="AE39" s="5" t="str">
        <f t="shared" si="9"/>
        <v/>
      </c>
      <c r="AF39" s="45"/>
      <c r="AG39" s="47"/>
      <c r="AH39" s="46"/>
      <c r="AI39" s="5" t="str">
        <f t="shared" si="10"/>
        <v/>
      </c>
      <c r="AJ39" s="45"/>
      <c r="AK39" s="5" t="str">
        <f t="shared" si="11"/>
        <v/>
      </c>
      <c r="AL39" s="45"/>
      <c r="AM39" s="48"/>
      <c r="AN39" s="6" t="str">
        <f t="shared" si="12"/>
        <v/>
      </c>
      <c r="AO39" s="5" t="str">
        <f t="shared" si="13"/>
        <v/>
      </c>
      <c r="AP39" s="7" t="str">
        <f t="shared" si="14"/>
        <v/>
      </c>
      <c r="AQ39" s="5" t="str">
        <f t="shared" si="15"/>
        <v/>
      </c>
      <c r="AR39" s="7" t="str">
        <f t="shared" si="16"/>
        <v/>
      </c>
      <c r="AS39" s="332" t="str">
        <f t="shared" si="17"/>
        <v/>
      </c>
      <c r="AT39" s="197"/>
      <c r="AU39" s="186"/>
    </row>
    <row r="40" spans="1:47" s="111" customFormat="1" ht="15.75" customHeight="1" thickBot="1" x14ac:dyDescent="0.35">
      <c r="A40" s="335"/>
      <c r="B40" s="9"/>
      <c r="C40" s="168" t="s">
        <v>51</v>
      </c>
      <c r="D40" s="122">
        <f>SUM(D12:D39)</f>
        <v>0</v>
      </c>
      <c r="E40" s="122">
        <f>SUM(E12:E39)</f>
        <v>0</v>
      </c>
      <c r="F40" s="122">
        <f>SUM(F12:F39)</f>
        <v>0</v>
      </c>
      <c r="G40" s="122">
        <f>SUM(G12:G39)</f>
        <v>0</v>
      </c>
      <c r="H40" s="122">
        <f>SUM(H12:H39)</f>
        <v>0</v>
      </c>
      <c r="I40" s="194" t="s">
        <v>17</v>
      </c>
      <c r="J40" s="122">
        <f>SUM(J12:J39)</f>
        <v>0</v>
      </c>
      <c r="K40" s="122">
        <f>SUM(K12:K39)</f>
        <v>0</v>
      </c>
      <c r="L40" s="122">
        <f>SUM(L12:L39)</f>
        <v>0</v>
      </c>
      <c r="M40" s="122">
        <f>SUM(M12:M39)</f>
        <v>0</v>
      </c>
      <c r="N40" s="122">
        <f>SUM(N12:N39)</f>
        <v>0</v>
      </c>
      <c r="O40" s="194" t="s">
        <v>17</v>
      </c>
      <c r="P40" s="122">
        <f>SUM(P12:P39)</f>
        <v>1</v>
      </c>
      <c r="Q40" s="122">
        <f>SUM(Q12:Q39)</f>
        <v>14</v>
      </c>
      <c r="R40" s="122">
        <f>SUM(R12:R39)</f>
        <v>1</v>
      </c>
      <c r="S40" s="122">
        <f>SUM(S12:S39)</f>
        <v>14</v>
      </c>
      <c r="T40" s="122">
        <f>SUM(T12:T39)</f>
        <v>2</v>
      </c>
      <c r="U40" s="194" t="s">
        <v>17</v>
      </c>
      <c r="V40" s="122">
        <f>SUM(V12:V39)</f>
        <v>5</v>
      </c>
      <c r="W40" s="122">
        <f>SUM(W12:W39)</f>
        <v>70</v>
      </c>
      <c r="X40" s="122">
        <f>SUM(X12:X39)</f>
        <v>8</v>
      </c>
      <c r="Y40" s="122">
        <f>SUM(Y12:Y39)</f>
        <v>112</v>
      </c>
      <c r="Z40" s="122">
        <f>SUM(Z12:Z39)</f>
        <v>17</v>
      </c>
      <c r="AA40" s="194" t="s">
        <v>17</v>
      </c>
      <c r="AB40" s="122">
        <f>SUM(AB12:AB39)</f>
        <v>8</v>
      </c>
      <c r="AC40" s="122">
        <f>SUM(AC12:AC39)</f>
        <v>112</v>
      </c>
      <c r="AD40" s="122">
        <f>SUM(AD12:AD39)</f>
        <v>11</v>
      </c>
      <c r="AE40" s="122">
        <f>SUM(AE12:AE39)</f>
        <v>154</v>
      </c>
      <c r="AF40" s="122">
        <f>SUM(AF12:AF39)</f>
        <v>23</v>
      </c>
      <c r="AG40" s="194" t="s">
        <v>17</v>
      </c>
      <c r="AH40" s="122">
        <f>SUM(AH12:AH39)</f>
        <v>4</v>
      </c>
      <c r="AI40" s="122">
        <f>SUM(AI12:AI39)</f>
        <v>56</v>
      </c>
      <c r="AJ40" s="122">
        <f>SUM(AJ12:AJ39)</f>
        <v>14</v>
      </c>
      <c r="AK40" s="122">
        <f>SUM(AK12:AK39)</f>
        <v>196</v>
      </c>
      <c r="AL40" s="122">
        <f>SUM(AL12:AL39)</f>
        <v>21</v>
      </c>
      <c r="AM40" s="194" t="s">
        <v>17</v>
      </c>
      <c r="AN40" s="122">
        <f t="shared" ref="AN40:AS40" si="18">SUM(AN12:AN39)</f>
        <v>18</v>
      </c>
      <c r="AO40" s="122">
        <f t="shared" si="18"/>
        <v>252</v>
      </c>
      <c r="AP40" s="122">
        <f t="shared" si="18"/>
        <v>34</v>
      </c>
      <c r="AQ40" s="122">
        <f t="shared" si="18"/>
        <v>476</v>
      </c>
      <c r="AR40" s="122">
        <f t="shared" si="18"/>
        <v>63</v>
      </c>
      <c r="AS40" s="336">
        <f t="shared" si="18"/>
        <v>52</v>
      </c>
    </row>
    <row r="41" spans="1:47" s="111" customFormat="1" ht="15.75" customHeight="1" thickBot="1" x14ac:dyDescent="0.35">
      <c r="A41" s="166"/>
      <c r="B41" s="167"/>
      <c r="C41" s="109" t="s">
        <v>41</v>
      </c>
      <c r="D41" s="110">
        <f>D10+D40</f>
        <v>11</v>
      </c>
      <c r="E41" s="110">
        <f>E10+E40</f>
        <v>230</v>
      </c>
      <c r="F41" s="110">
        <f>F10+F40</f>
        <v>14</v>
      </c>
      <c r="G41" s="110">
        <f>G10+G40</f>
        <v>260</v>
      </c>
      <c r="H41" s="110">
        <f>H10+H40</f>
        <v>30</v>
      </c>
      <c r="I41" s="195" t="s">
        <v>17</v>
      </c>
      <c r="J41" s="110">
        <f>J10+J40</f>
        <v>9</v>
      </c>
      <c r="K41" s="110">
        <f>K10+K40</f>
        <v>126</v>
      </c>
      <c r="L41" s="110">
        <f>L10+L40</f>
        <v>16</v>
      </c>
      <c r="M41" s="110">
        <f>M10+M40</f>
        <v>224</v>
      </c>
      <c r="N41" s="110">
        <f>N10+N40</f>
        <v>30</v>
      </c>
      <c r="O41" s="195" t="s">
        <v>17</v>
      </c>
      <c r="P41" s="110">
        <f>P10+P40</f>
        <v>11</v>
      </c>
      <c r="Q41" s="110">
        <f>Q10+Q40</f>
        <v>154</v>
      </c>
      <c r="R41" s="110">
        <f>R10+R40</f>
        <v>15</v>
      </c>
      <c r="S41" s="110">
        <f>S10+S40</f>
        <v>210</v>
      </c>
      <c r="T41" s="110">
        <f>T10+T40</f>
        <v>30</v>
      </c>
      <c r="U41" s="195" t="s">
        <v>17</v>
      </c>
      <c r="V41" s="110">
        <f>V10+V40</f>
        <v>10</v>
      </c>
      <c r="W41" s="110">
        <f>W10+W40</f>
        <v>140</v>
      </c>
      <c r="X41" s="110">
        <f>X10+X40</f>
        <v>16</v>
      </c>
      <c r="Y41" s="110">
        <f>Y10+Y40</f>
        <v>224</v>
      </c>
      <c r="Z41" s="110">
        <f>Z10+Z40</f>
        <v>30</v>
      </c>
      <c r="AA41" s="195" t="s">
        <v>17</v>
      </c>
      <c r="AB41" s="110">
        <f>AB10+AB40</f>
        <v>10</v>
      </c>
      <c r="AC41" s="110">
        <f>AC10+AC40</f>
        <v>140</v>
      </c>
      <c r="AD41" s="110">
        <f>AD10+AD40</f>
        <v>15</v>
      </c>
      <c r="AE41" s="110">
        <f>AE10+AE40</f>
        <v>210</v>
      </c>
      <c r="AF41" s="110">
        <f>AF10+AF40</f>
        <v>30</v>
      </c>
      <c r="AG41" s="195" t="s">
        <v>17</v>
      </c>
      <c r="AH41" s="110">
        <f>AH10+AH40</f>
        <v>8</v>
      </c>
      <c r="AI41" s="110">
        <f>AI10+AI40</f>
        <v>112</v>
      </c>
      <c r="AJ41" s="110">
        <f>AJ10+AJ40</f>
        <v>19</v>
      </c>
      <c r="AK41" s="110">
        <f>AK10+AK40</f>
        <v>266</v>
      </c>
      <c r="AL41" s="110">
        <f>AL10+AL40</f>
        <v>30</v>
      </c>
      <c r="AM41" s="195" t="s">
        <v>17</v>
      </c>
      <c r="AN41" s="123">
        <f t="shared" ref="AN41:AS41" si="19">AN10+AN40</f>
        <v>59</v>
      </c>
      <c r="AO41" s="123">
        <f t="shared" si="19"/>
        <v>826</v>
      </c>
      <c r="AP41" s="123">
        <f t="shared" si="19"/>
        <v>83</v>
      </c>
      <c r="AQ41" s="123">
        <f t="shared" si="19"/>
        <v>1330</v>
      </c>
      <c r="AR41" s="396">
        <f t="shared" si="19"/>
        <v>180</v>
      </c>
      <c r="AS41" s="337">
        <f t="shared" si="19"/>
        <v>154</v>
      </c>
    </row>
    <row r="42" spans="1:47" ht="18.75" customHeight="1" x14ac:dyDescent="0.3">
      <c r="A42" s="124"/>
      <c r="B42" s="125"/>
      <c r="C42" s="126" t="s">
        <v>16</v>
      </c>
      <c r="D42" s="568"/>
      <c r="E42" s="569"/>
      <c r="F42" s="569"/>
      <c r="G42" s="569"/>
      <c r="H42" s="569"/>
      <c r="I42" s="569"/>
      <c r="J42" s="569"/>
      <c r="K42" s="569"/>
      <c r="L42" s="569"/>
      <c r="M42" s="569"/>
      <c r="N42" s="569"/>
      <c r="O42" s="569"/>
      <c r="P42" s="569"/>
      <c r="Q42" s="569"/>
      <c r="R42" s="569"/>
      <c r="S42" s="569"/>
      <c r="T42" s="569"/>
      <c r="U42" s="569"/>
      <c r="V42" s="569"/>
      <c r="W42" s="569"/>
      <c r="X42" s="569"/>
      <c r="Y42" s="569"/>
      <c r="Z42" s="569"/>
      <c r="AA42" s="569"/>
      <c r="AB42" s="568"/>
      <c r="AC42" s="569"/>
      <c r="AD42" s="569"/>
      <c r="AE42" s="569"/>
      <c r="AF42" s="569"/>
      <c r="AG42" s="569"/>
      <c r="AH42" s="569"/>
      <c r="AI42" s="569"/>
      <c r="AJ42" s="569"/>
      <c r="AK42" s="569"/>
      <c r="AL42" s="569"/>
      <c r="AM42" s="569"/>
      <c r="AN42" s="570"/>
      <c r="AO42" s="571"/>
      <c r="AP42" s="571"/>
      <c r="AQ42" s="571"/>
      <c r="AR42" s="571"/>
      <c r="AS42" s="572"/>
      <c r="AT42" s="327"/>
      <c r="AU42" s="187"/>
    </row>
    <row r="43" spans="1:47" s="88" customFormat="1" ht="15.75" customHeight="1" x14ac:dyDescent="0.25">
      <c r="A43" s="242" t="s">
        <v>190</v>
      </c>
      <c r="B43" s="44" t="s">
        <v>15</v>
      </c>
      <c r="C43" s="233" t="s">
        <v>119</v>
      </c>
      <c r="D43" s="94"/>
      <c r="E43" s="5" t="str">
        <f t="shared" ref="E43:E45" si="20">IF(D43*14=0,"",D43*14)</f>
        <v/>
      </c>
      <c r="F43" s="94"/>
      <c r="G43" s="5" t="str">
        <f t="shared" ref="G43:G45" si="21">IF(F43*14=0,"",F43*14)</f>
        <v/>
      </c>
      <c r="H43" s="94"/>
      <c r="I43" s="95"/>
      <c r="J43" s="46"/>
      <c r="K43" s="5" t="str">
        <f t="shared" ref="K43:K45" si="22">IF(J43*14=0,"",J43*14)</f>
        <v/>
      </c>
      <c r="L43" s="45"/>
      <c r="M43" s="5" t="str">
        <f t="shared" ref="M43:M45" si="23">IF(L43*14=0,"",L43*14)</f>
        <v/>
      </c>
      <c r="N43" s="45"/>
      <c r="O43" s="48"/>
      <c r="P43" s="45"/>
      <c r="Q43" s="5" t="str">
        <f t="shared" ref="Q43:Q45" si="24">IF(P43*14=0,"",P43*14)</f>
        <v/>
      </c>
      <c r="R43" s="45"/>
      <c r="S43" s="5" t="str">
        <f t="shared" ref="S43:S45" si="25">IF(R43*14=0,"",R43*14)</f>
        <v/>
      </c>
      <c r="T43" s="45"/>
      <c r="U43" s="47"/>
      <c r="V43" s="46"/>
      <c r="W43" s="5" t="str">
        <f t="shared" ref="W43:W45" si="26">IF(V43*14=0,"",V43*14)</f>
        <v/>
      </c>
      <c r="X43" s="45"/>
      <c r="Y43" s="5" t="str">
        <f t="shared" ref="Y43:Y45" si="27">IF(X43*14=0,"",X43*14)</f>
        <v/>
      </c>
      <c r="Z43" s="45"/>
      <c r="AA43" s="48"/>
      <c r="AB43" s="45"/>
      <c r="AC43" s="5" t="str">
        <f t="shared" ref="AC43:AC45" si="28">IF(AB43*14=0,"",AB43*14)</f>
        <v/>
      </c>
      <c r="AD43" s="45"/>
      <c r="AE43" s="5" t="str">
        <f t="shared" ref="AE43:AE45" si="29">IF(AD43*14=0,"",AD43*14)</f>
        <v/>
      </c>
      <c r="AF43" s="45"/>
      <c r="AG43" s="47"/>
      <c r="AH43" s="46"/>
      <c r="AI43" s="5" t="str">
        <f t="shared" ref="AI43:AI45" si="30">IF(AH43*14=0,"",AH43*14)</f>
        <v/>
      </c>
      <c r="AJ43" s="45"/>
      <c r="AK43" s="5" t="str">
        <f t="shared" ref="AK43:AK45" si="31">IF(AJ43*14=0,"",AJ43*14)</f>
        <v/>
      </c>
      <c r="AL43" s="45"/>
      <c r="AM43" s="48"/>
      <c r="AN43" s="6" t="str">
        <f>IF(D43+J43+P43+V43+AB43+AH43=0,"",D43+J43+P43+V43+AB43+AH43)</f>
        <v/>
      </c>
      <c r="AO43" s="5" t="str">
        <f>IF((D43+J43+P43+V43+AB43+AH43)*14=0,"",(D43+J43+P43+V43+AB43+AH43)*14)</f>
        <v/>
      </c>
      <c r="AP43" s="7" t="str">
        <f>IF(F43+L43+R43+X43+AD43+AJ43=0,"",F43+L43+R43+X43+AD43+AJ43)</f>
        <v/>
      </c>
      <c r="AQ43" s="5" t="str">
        <f>IF((L43+F43+R43+X43+AD43+AJ43)*14=0,"",(L43+F43+R43+X43+AD43+AJ43)*14)</f>
        <v/>
      </c>
      <c r="AR43" s="50" t="s">
        <v>17</v>
      </c>
      <c r="AS43" s="332" t="str">
        <f>IF(D43+F43+L43+J43+P43+R43+V43+X43+AB43+AD43+AH43+AJ43=0,"",D43+F43+L43+J43+P43+R43+V43+X43+AB43+AD43+AH43+AJ43)</f>
        <v/>
      </c>
      <c r="AT43" s="196" t="s">
        <v>250</v>
      </c>
      <c r="AU43" s="309" t="s">
        <v>288</v>
      </c>
    </row>
    <row r="44" spans="1:47" s="88" customFormat="1" ht="15.75" customHeight="1" x14ac:dyDescent="0.25">
      <c r="A44" s="243" t="s">
        <v>191</v>
      </c>
      <c r="B44" s="44" t="s">
        <v>15</v>
      </c>
      <c r="C44" s="236" t="s">
        <v>120</v>
      </c>
      <c r="D44" s="94"/>
      <c r="E44" s="5" t="str">
        <f t="shared" si="20"/>
        <v/>
      </c>
      <c r="F44" s="94"/>
      <c r="G44" s="5" t="str">
        <f t="shared" si="21"/>
        <v/>
      </c>
      <c r="H44" s="94"/>
      <c r="I44" s="95"/>
      <c r="J44" s="46"/>
      <c r="K44" s="5" t="str">
        <f t="shared" si="22"/>
        <v/>
      </c>
      <c r="L44" s="45"/>
      <c r="M44" s="5" t="str">
        <f t="shared" si="23"/>
        <v/>
      </c>
      <c r="N44" s="45"/>
      <c r="O44" s="48"/>
      <c r="P44" s="45"/>
      <c r="Q44" s="5" t="str">
        <f t="shared" si="24"/>
        <v/>
      </c>
      <c r="R44" s="45"/>
      <c r="S44" s="5" t="str">
        <f t="shared" si="25"/>
        <v/>
      </c>
      <c r="T44" s="45"/>
      <c r="U44" s="47"/>
      <c r="V44" s="46"/>
      <c r="W44" s="5" t="str">
        <f t="shared" si="26"/>
        <v/>
      </c>
      <c r="X44" s="45"/>
      <c r="Y44" s="5" t="str">
        <f t="shared" si="27"/>
        <v/>
      </c>
      <c r="Z44" s="45"/>
      <c r="AA44" s="48"/>
      <c r="AB44" s="45"/>
      <c r="AC44" s="5" t="str">
        <f t="shared" si="28"/>
        <v/>
      </c>
      <c r="AD44" s="45"/>
      <c r="AE44" s="5" t="str">
        <f t="shared" si="29"/>
        <v/>
      </c>
      <c r="AF44" s="45"/>
      <c r="AG44" s="47"/>
      <c r="AH44" s="46"/>
      <c r="AI44" s="5" t="str">
        <f t="shared" si="30"/>
        <v/>
      </c>
      <c r="AJ44" s="45"/>
      <c r="AK44" s="5" t="str">
        <f t="shared" si="31"/>
        <v/>
      </c>
      <c r="AL44" s="45"/>
      <c r="AM44" s="48"/>
      <c r="AN44" s="6" t="str">
        <f>IF(D44+J44+P44+V44+AB44+AH44=0,"",D44+J44+P44+V44+AB44+AH44)</f>
        <v/>
      </c>
      <c r="AO44" s="5" t="str">
        <f>IF((D44+J44+P44+V44+AB44+AH44)*14=0,"",(D44+J44+P44+V44+AB44+AH44)*14)</f>
        <v/>
      </c>
      <c r="AP44" s="7" t="str">
        <f>IF(F44+L44+R44+X44+AD44+AJ44=0,"",F44+L44+R44+X44+AD44+AJ44)</f>
        <v/>
      </c>
      <c r="AQ44" s="5" t="str">
        <f>IF((L44+F44+R44+X44+AD44+AJ44)*14=0,"",(L44+F44+R44+X44+AD44+AJ44)*14)</f>
        <v/>
      </c>
      <c r="AR44" s="50" t="s">
        <v>17</v>
      </c>
      <c r="AS44" s="332" t="str">
        <f>IF(D44+F44+L44+J44+P44+R44+V44+X44+AB44+AD44+AH44+AJ44=0,"",D44+F44+L44+J44+P44+R44+V44+X44+AB44+AD44+AH44+AJ44)</f>
        <v/>
      </c>
      <c r="AT44" s="196" t="s">
        <v>250</v>
      </c>
      <c r="AU44" s="309" t="s">
        <v>288</v>
      </c>
    </row>
    <row r="45" spans="1:47" s="88" customFormat="1" ht="15.75" customHeight="1" thickBot="1" x14ac:dyDescent="0.3">
      <c r="A45" s="89"/>
      <c r="B45" s="44" t="s">
        <v>15</v>
      </c>
      <c r="C45" s="235"/>
      <c r="D45" s="94"/>
      <c r="E45" s="5" t="str">
        <f t="shared" si="20"/>
        <v/>
      </c>
      <c r="F45" s="94"/>
      <c r="G45" s="5" t="str">
        <f t="shared" si="21"/>
        <v/>
      </c>
      <c r="H45" s="94"/>
      <c r="I45" s="95"/>
      <c r="J45" s="46"/>
      <c r="K45" s="5" t="str">
        <f t="shared" si="22"/>
        <v/>
      </c>
      <c r="L45" s="45"/>
      <c r="M45" s="5" t="str">
        <f t="shared" si="23"/>
        <v/>
      </c>
      <c r="N45" s="45"/>
      <c r="O45" s="48"/>
      <c r="P45" s="45"/>
      <c r="Q45" s="5" t="str">
        <f t="shared" si="24"/>
        <v/>
      </c>
      <c r="R45" s="45"/>
      <c r="S45" s="5" t="str">
        <f t="shared" si="25"/>
        <v/>
      </c>
      <c r="T45" s="45"/>
      <c r="U45" s="47"/>
      <c r="V45" s="46"/>
      <c r="W45" s="5" t="str">
        <f t="shared" si="26"/>
        <v/>
      </c>
      <c r="X45" s="45"/>
      <c r="Y45" s="5" t="str">
        <f t="shared" si="27"/>
        <v/>
      </c>
      <c r="Z45" s="45"/>
      <c r="AA45" s="48"/>
      <c r="AB45" s="45"/>
      <c r="AC45" s="5" t="str">
        <f t="shared" si="28"/>
        <v/>
      </c>
      <c r="AD45" s="45"/>
      <c r="AE45" s="5" t="str">
        <f t="shared" si="29"/>
        <v/>
      </c>
      <c r="AF45" s="45"/>
      <c r="AG45" s="47"/>
      <c r="AH45" s="46"/>
      <c r="AI45" s="5" t="str">
        <f t="shared" si="30"/>
        <v/>
      </c>
      <c r="AJ45" s="45"/>
      <c r="AK45" s="5" t="str">
        <f t="shared" si="31"/>
        <v/>
      </c>
      <c r="AL45" s="45"/>
      <c r="AM45" s="48"/>
      <c r="AN45" s="212" t="str">
        <f>IF(D45+J45+P45+V45+AB45+AH45=0,"",D45+J45+P45+V45+AB45+AH45)</f>
        <v/>
      </c>
      <c r="AO45" s="14" t="str">
        <f>IF((D45+J45+P45+V45+AB45+AH45)*14=0,"",(D45+J45+P45+V45+AB45+AH45)*14)</f>
        <v/>
      </c>
      <c r="AP45" s="15" t="str">
        <f>IF(F45+L45+R45+X45+AD45+AJ45=0,"",F45+L45+R45+X45+AD45+AJ45)</f>
        <v/>
      </c>
      <c r="AQ45" s="14" t="str">
        <f>IF((L45+F45+R45+X45+AD45+AJ45)*14=0,"",(L45+F45+R45+X45+AD45+AJ45)*14)</f>
        <v/>
      </c>
      <c r="AR45" s="50" t="s">
        <v>17</v>
      </c>
      <c r="AS45" s="332" t="str">
        <f>IF(D45+F45+L45+J45+P45+R45+V45+X45+AB45+AD45+AH45+AJ45=0,"",D45+F45+L45+J45+P45+R45+V45+X45+AB45+AD45+AH45+AJ45)</f>
        <v/>
      </c>
      <c r="AT45" s="328"/>
      <c r="AU45" s="189"/>
    </row>
    <row r="46" spans="1:47" ht="15.75" customHeight="1" thickBot="1" x14ac:dyDescent="0.35">
      <c r="A46" s="127"/>
      <c r="B46" s="128"/>
      <c r="C46" s="129" t="s">
        <v>18</v>
      </c>
      <c r="D46" s="130">
        <f>SUM(D43:D45)</f>
        <v>0</v>
      </c>
      <c r="E46" s="131" t="str">
        <f>IF(D46*14=0,"",D46*14)</f>
        <v/>
      </c>
      <c r="F46" s="132">
        <f>SUM(F43:F45)</f>
        <v>0</v>
      </c>
      <c r="G46" s="131" t="str">
        <f>IF(F46*14=0,"",F46*14)</f>
        <v/>
      </c>
      <c r="H46" s="133" t="s">
        <v>17</v>
      </c>
      <c r="I46" s="134" t="s">
        <v>17</v>
      </c>
      <c r="J46" s="135">
        <f>SUM(J43:J45)</f>
        <v>0</v>
      </c>
      <c r="K46" s="131" t="str">
        <f>IF(J46*14=0,"",J46*14)</f>
        <v/>
      </c>
      <c r="L46" s="132">
        <f>SUM(L43:L45)</f>
        <v>0</v>
      </c>
      <c r="M46" s="131" t="str">
        <f>IF(L46*14=0,"",L46*14)</f>
        <v/>
      </c>
      <c r="N46" s="133" t="s">
        <v>17</v>
      </c>
      <c r="O46" s="134" t="s">
        <v>17</v>
      </c>
      <c r="P46" s="130">
        <f>SUM(P43:P45)</f>
        <v>0</v>
      </c>
      <c r="Q46" s="131" t="str">
        <f>IF(P46*14=0,"",P46*14)</f>
        <v/>
      </c>
      <c r="R46" s="132">
        <f>SUM(R43:R45)</f>
        <v>0</v>
      </c>
      <c r="S46" s="131" t="str">
        <f>IF(R46*14=0,"",R46*14)</f>
        <v/>
      </c>
      <c r="T46" s="136" t="s">
        <v>17</v>
      </c>
      <c r="U46" s="134" t="s">
        <v>17</v>
      </c>
      <c r="V46" s="135">
        <f>SUM(V43:V45)</f>
        <v>0</v>
      </c>
      <c r="W46" s="131" t="str">
        <f>IF(V46*14=0,"",V46*14)</f>
        <v/>
      </c>
      <c r="X46" s="132">
        <f>SUM(X43:X45)</f>
        <v>0</v>
      </c>
      <c r="Y46" s="131" t="str">
        <f>IF(X46*14=0,"",X46*14)</f>
        <v/>
      </c>
      <c r="Z46" s="133" t="s">
        <v>17</v>
      </c>
      <c r="AA46" s="134" t="s">
        <v>17</v>
      </c>
      <c r="AB46" s="130">
        <f>SUM(AB43:AB45)</f>
        <v>0</v>
      </c>
      <c r="AC46" s="131" t="str">
        <f>IF(AB46*14=0,"",AB46*14)</f>
        <v/>
      </c>
      <c r="AD46" s="132">
        <f>SUM(AD43:AD45)</f>
        <v>0</v>
      </c>
      <c r="AE46" s="131" t="str">
        <f>IF(AD46*14=0,"",AD46*14)</f>
        <v/>
      </c>
      <c r="AF46" s="133" t="s">
        <v>17</v>
      </c>
      <c r="AG46" s="134" t="s">
        <v>17</v>
      </c>
      <c r="AH46" s="135">
        <f>SUM(AH43:AH45)</f>
        <v>0</v>
      </c>
      <c r="AI46" s="131" t="str">
        <f>IF(AH46*14=0,"",AH46*14)</f>
        <v/>
      </c>
      <c r="AJ46" s="132">
        <f>SUM(AJ43:AJ45)</f>
        <v>0</v>
      </c>
      <c r="AK46" s="131" t="str">
        <f>IF(AJ46*14=0,"",AJ46*14)</f>
        <v/>
      </c>
      <c r="AL46" s="133" t="s">
        <v>17</v>
      </c>
      <c r="AM46" s="134" t="s">
        <v>17</v>
      </c>
      <c r="AN46" s="137" t="str">
        <f>IF(D46+J46+P46+V46=0,"",D46+J46+P46+V46)</f>
        <v/>
      </c>
      <c r="AO46" s="215" t="str">
        <f>IF((D46+J46+P46+V46+AB46+AH46)*14=0,"",(D46+J46+P46+V46+AB46+AH46)*14)</f>
        <v/>
      </c>
      <c r="AP46" s="216" t="str">
        <f>IF(F46+L46+R46+X46+AD46+AJ46=0,"",F46+L46+R46+X46+AD46+AJ46)</f>
        <v/>
      </c>
      <c r="AQ46" s="211" t="str">
        <f>IF((L46+F46+R46+X46+AD46+AJ46)*14=0,"",(L46+F46+R46+X46+AD46+AJ46)*14)</f>
        <v/>
      </c>
      <c r="AR46" s="133" t="s">
        <v>17</v>
      </c>
      <c r="AS46" s="138" t="s">
        <v>40</v>
      </c>
    </row>
    <row r="47" spans="1:47" ht="15.75" customHeight="1" thickBot="1" x14ac:dyDescent="0.35">
      <c r="A47" s="139"/>
      <c r="B47" s="140"/>
      <c r="C47" s="141" t="s">
        <v>42</v>
      </c>
      <c r="D47" s="142">
        <f>D41+D46</f>
        <v>11</v>
      </c>
      <c r="E47" s="143">
        <f>IF(D47*14=0,"",D47*14)</f>
        <v>154</v>
      </c>
      <c r="F47" s="144">
        <f>F41+F46</f>
        <v>14</v>
      </c>
      <c r="G47" s="143">
        <f>IF(F47*14=0,"",F47*14)</f>
        <v>196</v>
      </c>
      <c r="H47" s="145" t="s">
        <v>17</v>
      </c>
      <c r="I47" s="146" t="s">
        <v>17</v>
      </c>
      <c r="J47" s="147">
        <f>J41+J46</f>
        <v>9</v>
      </c>
      <c r="K47" s="143">
        <f>IF(J47*14=0,"",J47*14)</f>
        <v>126</v>
      </c>
      <c r="L47" s="144">
        <f>L41+L46</f>
        <v>16</v>
      </c>
      <c r="M47" s="143">
        <f>IF(L47*14=0,"",L47*14)</f>
        <v>224</v>
      </c>
      <c r="N47" s="145" t="s">
        <v>17</v>
      </c>
      <c r="O47" s="146" t="s">
        <v>17</v>
      </c>
      <c r="P47" s="142">
        <f>P41+P46</f>
        <v>11</v>
      </c>
      <c r="Q47" s="143">
        <f>IF(P47*14=0,"",P47*14)</f>
        <v>154</v>
      </c>
      <c r="R47" s="144">
        <f>R41+R46</f>
        <v>15</v>
      </c>
      <c r="S47" s="143">
        <f>IF(R47*14=0,"",R47*14)</f>
        <v>210</v>
      </c>
      <c r="T47" s="148" t="s">
        <v>17</v>
      </c>
      <c r="U47" s="146" t="s">
        <v>17</v>
      </c>
      <c r="V47" s="147">
        <f>V41+V46</f>
        <v>10</v>
      </c>
      <c r="W47" s="143">
        <f>IF(V47*14=0,"",V47*14)</f>
        <v>140</v>
      </c>
      <c r="X47" s="144">
        <f>X41+X46</f>
        <v>16</v>
      </c>
      <c r="Y47" s="143">
        <f>IF(X47*14=0,"",X47*14)</f>
        <v>224</v>
      </c>
      <c r="Z47" s="145" t="s">
        <v>17</v>
      </c>
      <c r="AA47" s="146" t="s">
        <v>17</v>
      </c>
      <c r="AB47" s="142">
        <f>AB41+AB46</f>
        <v>10</v>
      </c>
      <c r="AC47" s="143">
        <f>IF(AB47*14=0,"",AB47*14)</f>
        <v>140</v>
      </c>
      <c r="AD47" s="144">
        <f>AD41+AD46</f>
        <v>15</v>
      </c>
      <c r="AE47" s="143">
        <f>IF(AD47*14=0,"",AD47*14)</f>
        <v>210</v>
      </c>
      <c r="AF47" s="145" t="s">
        <v>17</v>
      </c>
      <c r="AG47" s="146" t="s">
        <v>17</v>
      </c>
      <c r="AH47" s="147">
        <f>AH41+AH46</f>
        <v>8</v>
      </c>
      <c r="AI47" s="143">
        <f>IF(AH47*14=0,"",AH47*14)</f>
        <v>112</v>
      </c>
      <c r="AJ47" s="144">
        <f>AJ41+AJ46</f>
        <v>19</v>
      </c>
      <c r="AK47" s="143">
        <f>IF(AJ47*14=0,"",AJ47*14)</f>
        <v>266</v>
      </c>
      <c r="AL47" s="145" t="s">
        <v>17</v>
      </c>
      <c r="AM47" s="146" t="s">
        <v>17</v>
      </c>
      <c r="AN47" s="149">
        <f>IF(D47+J47+P47+V47+AB47+AH47=0,"",D47+J47+P47+V47+AB47+AH47)</f>
        <v>59</v>
      </c>
      <c r="AO47" s="213">
        <f>IF((D47+J47+P47+V47+AB47+AH47)*14=0,"",(D47+J47+P47+V47+AB47+AH47)*14)</f>
        <v>826</v>
      </c>
      <c r="AP47" s="214">
        <f>IF(F47+L47+R47+X47+AD47+AJ47=0,"",F47+L47+R47+X47+AD47+AJ47)</f>
        <v>95</v>
      </c>
      <c r="AQ47" s="213">
        <f>IF((L47+F47+R47+X47+AD47+AJ47)*14=0,"",(L47+F47+R47+X47+AD47+AJ47)*14)</f>
        <v>1330</v>
      </c>
      <c r="AR47" s="145" t="s">
        <v>17</v>
      </c>
      <c r="AS47" s="150" t="s">
        <v>40</v>
      </c>
    </row>
    <row r="48" spans="1:47" ht="15.75" customHeight="1" thickTop="1" x14ac:dyDescent="0.3">
      <c r="A48" s="151"/>
      <c r="B48" s="210"/>
      <c r="C48" s="152"/>
      <c r="D48" s="568"/>
      <c r="E48" s="569"/>
      <c r="F48" s="569"/>
      <c r="G48" s="569"/>
      <c r="H48" s="569"/>
      <c r="I48" s="569"/>
      <c r="J48" s="569"/>
      <c r="K48" s="569"/>
      <c r="L48" s="569"/>
      <c r="M48" s="569"/>
      <c r="N48" s="569"/>
      <c r="O48" s="569"/>
      <c r="P48" s="569"/>
      <c r="Q48" s="569"/>
      <c r="R48" s="569"/>
      <c r="S48" s="569"/>
      <c r="T48" s="569"/>
      <c r="U48" s="569"/>
      <c r="V48" s="569"/>
      <c r="W48" s="569"/>
      <c r="X48" s="569"/>
      <c r="Y48" s="569"/>
      <c r="Z48" s="569"/>
      <c r="AA48" s="569"/>
      <c r="AB48" s="568"/>
      <c r="AC48" s="569"/>
      <c r="AD48" s="569"/>
      <c r="AE48" s="569"/>
      <c r="AF48" s="569"/>
      <c r="AG48" s="569"/>
      <c r="AH48" s="569"/>
      <c r="AI48" s="569"/>
      <c r="AJ48" s="569"/>
      <c r="AK48" s="569"/>
      <c r="AL48" s="569"/>
      <c r="AM48" s="569"/>
      <c r="AN48" s="570"/>
      <c r="AO48" s="571"/>
      <c r="AP48" s="571"/>
      <c r="AQ48" s="571"/>
      <c r="AR48" s="571"/>
      <c r="AS48" s="572"/>
      <c r="AT48" s="327"/>
      <c r="AU48" s="187"/>
    </row>
    <row r="49" spans="1:47" s="102" customFormat="1" ht="15.75" customHeight="1" x14ac:dyDescent="0.25">
      <c r="A49" s="240" t="s">
        <v>188</v>
      </c>
      <c r="B49" s="97" t="s">
        <v>15</v>
      </c>
      <c r="C49" s="171" t="s">
        <v>20</v>
      </c>
      <c r="D49" s="173"/>
      <c r="E49" s="56"/>
      <c r="F49" s="56"/>
      <c r="G49" s="56"/>
      <c r="H49" s="57"/>
      <c r="I49" s="176"/>
      <c r="J49" s="175"/>
      <c r="K49" s="56"/>
      <c r="L49" s="56"/>
      <c r="M49" s="56">
        <v>120</v>
      </c>
      <c r="N49" s="57"/>
      <c r="O49" s="176"/>
      <c r="P49" s="177"/>
      <c r="Q49" s="56"/>
      <c r="R49" s="56"/>
      <c r="S49" s="56"/>
      <c r="T49" s="57"/>
      <c r="U49" s="57"/>
      <c r="V49" s="177"/>
      <c r="W49" s="56"/>
      <c r="X49" s="56"/>
      <c r="Y49" s="56"/>
      <c r="Z49" s="57"/>
      <c r="AA49" s="176"/>
      <c r="AB49" s="175"/>
      <c r="AC49" s="56"/>
      <c r="AD49" s="56"/>
      <c r="AE49" s="56"/>
      <c r="AF49" s="57"/>
      <c r="AG49" s="57"/>
      <c r="AH49" s="57"/>
      <c r="AI49" s="56"/>
      <c r="AJ49" s="56"/>
      <c r="AK49" s="52"/>
      <c r="AL49" s="75"/>
      <c r="AM49" s="178"/>
      <c r="AN49" s="156"/>
      <c r="AO49" s="157"/>
      <c r="AP49" s="157"/>
      <c r="AQ49" s="157"/>
      <c r="AR49" s="157"/>
      <c r="AS49" s="338"/>
      <c r="AT49" s="196" t="s">
        <v>250</v>
      </c>
      <c r="AU49" s="309" t="s">
        <v>288</v>
      </c>
    </row>
    <row r="50" spans="1:47" s="102" customFormat="1" ht="15.75" customHeight="1" x14ac:dyDescent="0.25">
      <c r="A50" s="241" t="s">
        <v>189</v>
      </c>
      <c r="B50" s="58" t="s">
        <v>15</v>
      </c>
      <c r="C50" s="172" t="s">
        <v>21</v>
      </c>
      <c r="D50" s="174"/>
      <c r="E50" s="56"/>
      <c r="F50" s="56"/>
      <c r="G50" s="56"/>
      <c r="H50" s="57"/>
      <c r="I50" s="41"/>
      <c r="J50" s="175"/>
      <c r="K50" s="56"/>
      <c r="L50" s="56"/>
      <c r="M50" s="56"/>
      <c r="N50" s="57"/>
      <c r="O50" s="41"/>
      <c r="P50" s="177"/>
      <c r="Q50" s="56"/>
      <c r="R50" s="56"/>
      <c r="S50" s="56"/>
      <c r="T50" s="57"/>
      <c r="U50" s="57"/>
      <c r="V50" s="177"/>
      <c r="W50" s="56"/>
      <c r="X50" s="56"/>
      <c r="Y50" s="56">
        <v>120</v>
      </c>
      <c r="Z50" s="57"/>
      <c r="AA50" s="41"/>
      <c r="AB50" s="175"/>
      <c r="AC50" s="56"/>
      <c r="AD50" s="56"/>
      <c r="AE50" s="56"/>
      <c r="AF50" s="57"/>
      <c r="AG50" s="57"/>
      <c r="AH50" s="57"/>
      <c r="AI50" s="56"/>
      <c r="AJ50" s="56"/>
      <c r="AK50" s="52"/>
      <c r="AL50" s="75"/>
      <c r="AM50" s="179"/>
      <c r="AN50" s="156"/>
      <c r="AO50" s="157"/>
      <c r="AP50" s="157"/>
      <c r="AQ50" s="157"/>
      <c r="AR50" s="157"/>
      <c r="AS50" s="338"/>
      <c r="AT50" s="196" t="s">
        <v>250</v>
      </c>
      <c r="AU50" s="309" t="s">
        <v>288</v>
      </c>
    </row>
    <row r="51" spans="1:47" s="102" customFormat="1" ht="15.75" customHeight="1" x14ac:dyDescent="0.25">
      <c r="A51" s="170"/>
      <c r="B51" s="58"/>
      <c r="C51" s="172"/>
      <c r="D51" s="174"/>
      <c r="E51" s="56"/>
      <c r="F51" s="56"/>
      <c r="G51" s="56"/>
      <c r="H51" s="57"/>
      <c r="I51" s="41"/>
      <c r="J51" s="175"/>
      <c r="K51" s="56"/>
      <c r="L51" s="56"/>
      <c r="M51" s="56"/>
      <c r="N51" s="57"/>
      <c r="O51" s="41"/>
      <c r="P51" s="177"/>
      <c r="Q51" s="56"/>
      <c r="R51" s="56"/>
      <c r="S51" s="56"/>
      <c r="T51" s="57"/>
      <c r="U51" s="57"/>
      <c r="V51" s="177"/>
      <c r="W51" s="56"/>
      <c r="X51" s="56"/>
      <c r="Y51" s="56"/>
      <c r="Z51" s="57"/>
      <c r="AA51" s="41"/>
      <c r="AB51" s="175"/>
      <c r="AC51" s="56"/>
      <c r="AD51" s="56"/>
      <c r="AE51" s="56"/>
      <c r="AF51" s="57"/>
      <c r="AG51" s="57"/>
      <c r="AH51" s="57"/>
      <c r="AI51" s="56"/>
      <c r="AJ51" s="56"/>
      <c r="AK51" s="52"/>
      <c r="AL51" s="75"/>
      <c r="AM51" s="179"/>
      <c r="AN51" s="156"/>
      <c r="AO51" s="157"/>
      <c r="AP51" s="157"/>
      <c r="AQ51" s="157"/>
      <c r="AR51" s="157"/>
      <c r="AS51" s="338"/>
      <c r="AT51" s="329"/>
      <c r="AU51" s="188"/>
    </row>
    <row r="52" spans="1:47" s="102" customFormat="1" ht="9.9499999999999993" customHeight="1" x14ac:dyDescent="0.2">
      <c r="A52" s="575"/>
      <c r="B52" s="576"/>
      <c r="C52" s="576"/>
      <c r="D52" s="576"/>
      <c r="E52" s="576"/>
      <c r="F52" s="576"/>
      <c r="G52" s="576"/>
      <c r="H52" s="576"/>
      <c r="I52" s="576"/>
      <c r="J52" s="576"/>
      <c r="K52" s="576"/>
      <c r="L52" s="576"/>
      <c r="M52" s="576"/>
      <c r="N52" s="576"/>
      <c r="O52" s="576"/>
      <c r="P52" s="576"/>
      <c r="Q52" s="576"/>
      <c r="R52" s="576"/>
      <c r="S52" s="576"/>
      <c r="T52" s="576"/>
      <c r="U52" s="576"/>
      <c r="V52" s="576"/>
      <c r="W52" s="576"/>
      <c r="X52" s="576"/>
      <c r="Y52" s="576"/>
      <c r="Z52" s="576"/>
      <c r="AA52" s="576"/>
      <c r="AB52" s="165"/>
      <c r="AC52" s="165"/>
      <c r="AD52" s="165"/>
      <c r="AE52" s="165"/>
      <c r="AF52" s="165"/>
      <c r="AG52" s="165"/>
      <c r="AH52" s="165"/>
      <c r="AI52" s="165"/>
      <c r="AJ52" s="165"/>
      <c r="AK52" s="165"/>
      <c r="AL52" s="165"/>
      <c r="AM52" s="165"/>
      <c r="AN52" s="153"/>
      <c r="AO52" s="154"/>
      <c r="AP52" s="154"/>
      <c r="AQ52" s="154"/>
      <c r="AR52" s="154"/>
      <c r="AS52" s="155"/>
    </row>
    <row r="53" spans="1:47" s="102" customFormat="1" ht="15.75" customHeight="1" x14ac:dyDescent="0.2">
      <c r="A53" s="577" t="s">
        <v>22</v>
      </c>
      <c r="B53" s="578"/>
      <c r="C53" s="578"/>
      <c r="D53" s="578"/>
      <c r="E53" s="578"/>
      <c r="F53" s="578"/>
      <c r="G53" s="578"/>
      <c r="H53" s="578"/>
      <c r="I53" s="578"/>
      <c r="J53" s="578"/>
      <c r="K53" s="578"/>
      <c r="L53" s="578"/>
      <c r="M53" s="578"/>
      <c r="N53" s="578"/>
      <c r="O53" s="578"/>
      <c r="P53" s="578"/>
      <c r="Q53" s="578"/>
      <c r="R53" s="578"/>
      <c r="S53" s="578"/>
      <c r="T53" s="578"/>
      <c r="U53" s="578"/>
      <c r="V53" s="578"/>
      <c r="W53" s="578"/>
      <c r="X53" s="578"/>
      <c r="Y53" s="578"/>
      <c r="Z53" s="578"/>
      <c r="AA53" s="578"/>
      <c r="AB53" s="248"/>
      <c r="AC53" s="248"/>
      <c r="AD53" s="248"/>
      <c r="AE53" s="248"/>
      <c r="AF53" s="248"/>
      <c r="AG53" s="248"/>
      <c r="AH53" s="248"/>
      <c r="AI53" s="248"/>
      <c r="AJ53" s="248"/>
      <c r="AK53" s="248"/>
      <c r="AL53" s="248"/>
      <c r="AM53" s="248"/>
      <c r="AN53" s="153"/>
      <c r="AO53" s="154"/>
      <c r="AP53" s="154"/>
      <c r="AQ53" s="154"/>
      <c r="AR53" s="154"/>
      <c r="AS53" s="155"/>
    </row>
    <row r="54" spans="1:47" s="102" customFormat="1" ht="15.75" customHeight="1" x14ac:dyDescent="0.3">
      <c r="A54" s="158"/>
      <c r="B54" s="91"/>
      <c r="C54" s="159" t="s">
        <v>23</v>
      </c>
      <c r="D54" s="27"/>
      <c r="E54" s="28"/>
      <c r="F54" s="28"/>
      <c r="G54" s="28"/>
      <c r="H54" s="7"/>
      <c r="I54" s="29" t="str">
        <f>IF(COUNTIF(I12:I51,"A")=0,"",COUNTIF(I12:I51,"A"))</f>
        <v/>
      </c>
      <c r="J54" s="27"/>
      <c r="K54" s="28"/>
      <c r="L54" s="28"/>
      <c r="M54" s="28"/>
      <c r="N54" s="7"/>
      <c r="O54" s="29" t="str">
        <f>IF(COUNTIF(O12:O51,"A")=0,"",COUNTIF(O12:O51,"A"))</f>
        <v/>
      </c>
      <c r="P54" s="27"/>
      <c r="Q54" s="28"/>
      <c r="R54" s="28"/>
      <c r="S54" s="28"/>
      <c r="T54" s="7"/>
      <c r="U54" s="29" t="str">
        <f>IF(COUNTIF(U12:U51,"A")=0,"",COUNTIF(U12:U51,"A"))</f>
        <v/>
      </c>
      <c r="V54" s="27"/>
      <c r="W54" s="28"/>
      <c r="X54" s="28"/>
      <c r="Y54" s="28"/>
      <c r="Z54" s="7"/>
      <c r="AA54" s="29" t="str">
        <f>IF(COUNTIF(AA12:AA51,"A")=0,"",COUNTIF(AA12:AA51,"A"))</f>
        <v/>
      </c>
      <c r="AB54" s="27"/>
      <c r="AC54" s="28"/>
      <c r="AD54" s="28"/>
      <c r="AE54" s="28"/>
      <c r="AF54" s="7"/>
      <c r="AG54" s="29" t="str">
        <f>IF(COUNTIF(AG12:AG51,"A")=0,"",COUNTIF(AG12:AG51,"A"))</f>
        <v/>
      </c>
      <c r="AH54" s="27"/>
      <c r="AI54" s="28"/>
      <c r="AJ54" s="28"/>
      <c r="AK54" s="28"/>
      <c r="AL54" s="7"/>
      <c r="AM54" s="29" t="str">
        <f>IF(COUNTIF(AM12:AM51,"A")=0,"",COUNTIF(AM12:AM51,"A"))</f>
        <v/>
      </c>
      <c r="AN54" s="30"/>
      <c r="AO54" s="28"/>
      <c r="AP54" s="28"/>
      <c r="AQ54" s="28"/>
      <c r="AR54" s="7"/>
      <c r="AS54" s="339" t="str">
        <f t="shared" ref="AS54:AS66" si="32">IF(SUM(I54:AM54)=0,"",SUM(I54:AM54))</f>
        <v/>
      </c>
    </row>
    <row r="55" spans="1:47" s="102" customFormat="1" ht="15.75" customHeight="1" x14ac:dyDescent="0.3">
      <c r="A55" s="158"/>
      <c r="B55" s="91"/>
      <c r="C55" s="159" t="s">
        <v>24</v>
      </c>
      <c r="D55" s="27"/>
      <c r="E55" s="28"/>
      <c r="F55" s="28"/>
      <c r="G55" s="28"/>
      <c r="H55" s="7"/>
      <c r="I55" s="29" t="str">
        <f>IF(COUNTIF(I12:I51,"B")=0,"",COUNTIF(I12:I51,"B"))</f>
        <v/>
      </c>
      <c r="J55" s="27"/>
      <c r="K55" s="28"/>
      <c r="L55" s="28"/>
      <c r="M55" s="28"/>
      <c r="N55" s="7"/>
      <c r="O55" s="29" t="str">
        <f>IF(COUNTIF(O12:O51,"B")=0,"",COUNTIF(O12:O51,"B"))</f>
        <v/>
      </c>
      <c r="P55" s="27"/>
      <c r="Q55" s="28"/>
      <c r="R55" s="28"/>
      <c r="S55" s="28"/>
      <c r="T55" s="7"/>
      <c r="U55" s="29" t="str">
        <f>IF(COUNTIF(U12:U51,"B")=0,"",COUNTIF(U12:U51,"B"))</f>
        <v/>
      </c>
      <c r="V55" s="27"/>
      <c r="W55" s="28"/>
      <c r="X55" s="28"/>
      <c r="Y55" s="28"/>
      <c r="Z55" s="7"/>
      <c r="AA55" s="29" t="str">
        <f>IF(COUNTIF(AA12:AA51,"B")=0,"",COUNTIF(AA12:AA51,"B"))</f>
        <v/>
      </c>
      <c r="AB55" s="27"/>
      <c r="AC55" s="28"/>
      <c r="AD55" s="28"/>
      <c r="AE55" s="28"/>
      <c r="AF55" s="7"/>
      <c r="AG55" s="29" t="str">
        <f>IF(COUNTIF(AG12:AG51,"B")=0,"",COUNTIF(AG12:AG51,"B"))</f>
        <v/>
      </c>
      <c r="AH55" s="27"/>
      <c r="AI55" s="28"/>
      <c r="AJ55" s="28"/>
      <c r="AK55" s="28"/>
      <c r="AL55" s="7"/>
      <c r="AM55" s="29" t="str">
        <f>IF(COUNTIF(AM12:AM51,"B")=0,"",COUNTIF(AM12:AM51,"B"))</f>
        <v/>
      </c>
      <c r="AN55" s="30"/>
      <c r="AO55" s="28"/>
      <c r="AP55" s="28"/>
      <c r="AQ55" s="28"/>
      <c r="AR55" s="7"/>
      <c r="AS55" s="339" t="str">
        <f t="shared" si="32"/>
        <v/>
      </c>
    </row>
    <row r="56" spans="1:47" s="102" customFormat="1" ht="15.75" customHeight="1" x14ac:dyDescent="0.3">
      <c r="A56" s="158"/>
      <c r="B56" s="91"/>
      <c r="C56" s="159" t="s">
        <v>57</v>
      </c>
      <c r="D56" s="27"/>
      <c r="E56" s="28"/>
      <c r="F56" s="28"/>
      <c r="G56" s="28"/>
      <c r="H56" s="7"/>
      <c r="I56" s="29" t="str">
        <f>IF(COUNTIF(I12:I51,"ÉÉ")=0,"",COUNTIF(I12:I51,"ÉÉ"))</f>
        <v/>
      </c>
      <c r="J56" s="27"/>
      <c r="K56" s="28"/>
      <c r="L56" s="28"/>
      <c r="M56" s="28"/>
      <c r="N56" s="7"/>
      <c r="O56" s="29" t="str">
        <f>IF(COUNTIF(O12:O51,"ÉÉ")=0,"",COUNTIF(O12:O51,"ÉÉ"))</f>
        <v/>
      </c>
      <c r="P56" s="27"/>
      <c r="Q56" s="28"/>
      <c r="R56" s="28"/>
      <c r="S56" s="28"/>
      <c r="T56" s="7"/>
      <c r="U56" s="29">
        <f>IF(COUNTIF(U12:U51,"ÉÉ")=0,"",COUNTIF(U12:U51,"ÉÉ"))</f>
        <v>1</v>
      </c>
      <c r="V56" s="27"/>
      <c r="W56" s="28"/>
      <c r="X56" s="28"/>
      <c r="Y56" s="28"/>
      <c r="Z56" s="7"/>
      <c r="AA56" s="29" t="str">
        <f>IF(COUNTIF(AA12:AA51,"ÉÉ")=0,"",COUNTIF(AA12:AA51,"ÉÉ"))</f>
        <v/>
      </c>
      <c r="AB56" s="27"/>
      <c r="AC56" s="28"/>
      <c r="AD56" s="28"/>
      <c r="AE56" s="28"/>
      <c r="AF56" s="7"/>
      <c r="AG56" s="29">
        <f>IF(COUNTIF(AG12:AG51,"ÉÉ")=0,"",COUNTIF(AG12:AG51,"ÉÉ"))</f>
        <v>3</v>
      </c>
      <c r="AH56" s="27"/>
      <c r="AI56" s="28"/>
      <c r="AJ56" s="28"/>
      <c r="AK56" s="28"/>
      <c r="AL56" s="7"/>
      <c r="AM56" s="29">
        <f>IF(COUNTIF(AM12:AM51,"ÉÉ")=0,"",COUNTIF(AM12:AM51,"ÉÉ"))</f>
        <v>1</v>
      </c>
      <c r="AN56" s="30"/>
      <c r="AO56" s="28"/>
      <c r="AP56" s="28"/>
      <c r="AQ56" s="28"/>
      <c r="AR56" s="7"/>
      <c r="AS56" s="339">
        <f t="shared" si="32"/>
        <v>5</v>
      </c>
    </row>
    <row r="57" spans="1:47" s="102" customFormat="1" ht="15.75" customHeight="1" x14ac:dyDescent="0.3">
      <c r="A57" s="158"/>
      <c r="B57" s="91"/>
      <c r="C57" s="159" t="s">
        <v>58</v>
      </c>
      <c r="D57" s="79"/>
      <c r="E57" s="80"/>
      <c r="F57" s="80"/>
      <c r="G57" s="80"/>
      <c r="H57" s="81"/>
      <c r="I57" s="29" t="str">
        <f>IF(COUNTIF(I12:I51,"ÉÉ(Z)")=0,"",COUNTIF(I12:I51,"ÉÉ(Z)"))</f>
        <v/>
      </c>
      <c r="J57" s="79"/>
      <c r="K57" s="80"/>
      <c r="L57" s="80"/>
      <c r="M57" s="80"/>
      <c r="N57" s="81"/>
      <c r="O57" s="29" t="str">
        <f>IF(COUNTIF(O12:O51,"ÉÉ(Z)")=0,"",COUNTIF(O12:O51,"ÉÉ(Z)"))</f>
        <v/>
      </c>
      <c r="P57" s="79"/>
      <c r="Q57" s="80"/>
      <c r="R57" s="80"/>
      <c r="S57" s="80"/>
      <c r="T57" s="81"/>
      <c r="U57" s="29" t="str">
        <f>IF(COUNTIF(U12:U51,"ÉÉ(Z)")=0,"",COUNTIF(U12:U51,"ÉÉ(Z)"))</f>
        <v/>
      </c>
      <c r="V57" s="79"/>
      <c r="W57" s="80"/>
      <c r="X57" s="80"/>
      <c r="Y57" s="80"/>
      <c r="Z57" s="81"/>
      <c r="AA57" s="29" t="str">
        <f>IF(COUNTIF(AA12:AA51,"ÉÉ(Z)")=0,"",COUNTIF(AA12:AA51,"ÉÉ(Z)"))</f>
        <v/>
      </c>
      <c r="AB57" s="79"/>
      <c r="AC57" s="80"/>
      <c r="AD57" s="80"/>
      <c r="AE57" s="80"/>
      <c r="AF57" s="81"/>
      <c r="AG57" s="29">
        <f>IF(COUNTIF(AG12:AG51,"ÉÉ(Z)")=0,"",COUNTIF(AG12:AG51,"ÉÉ(Z)"))</f>
        <v>1</v>
      </c>
      <c r="AH57" s="79"/>
      <c r="AI57" s="80"/>
      <c r="AJ57" s="80"/>
      <c r="AK57" s="80"/>
      <c r="AL57" s="81"/>
      <c r="AM57" s="29">
        <f>IF(COUNTIF(AM12:AM51,"ÉÉ(Z)")=0,"",COUNTIF(AM12:AM51,"ÉÉ(Z)"))</f>
        <v>3</v>
      </c>
      <c r="AN57" s="82"/>
      <c r="AO57" s="80"/>
      <c r="AP57" s="80"/>
      <c r="AQ57" s="80"/>
      <c r="AR57" s="81"/>
      <c r="AS57" s="339">
        <f t="shared" si="32"/>
        <v>4</v>
      </c>
    </row>
    <row r="58" spans="1:47" s="102" customFormat="1" ht="15.75" customHeight="1" x14ac:dyDescent="0.3">
      <c r="A58" s="158"/>
      <c r="B58" s="91"/>
      <c r="C58" s="159" t="s">
        <v>59</v>
      </c>
      <c r="D58" s="27"/>
      <c r="E58" s="28"/>
      <c r="F58" s="28"/>
      <c r="G58" s="28"/>
      <c r="H58" s="7"/>
      <c r="I58" s="29" t="str">
        <f>IF(COUNTIF(I12:I51,"GYJ")=0,"",COUNTIF(I12:I51,"GYJ"))</f>
        <v/>
      </c>
      <c r="J58" s="27"/>
      <c r="K58" s="28"/>
      <c r="L58" s="28"/>
      <c r="M58" s="28"/>
      <c r="N58" s="7"/>
      <c r="O58" s="29" t="str">
        <f>IF(COUNTIF(O12:O51,"GYJ")=0,"",COUNTIF(O12:O51,"GYJ"))</f>
        <v/>
      </c>
      <c r="P58" s="27"/>
      <c r="Q58" s="28"/>
      <c r="R58" s="28"/>
      <c r="S58" s="28"/>
      <c r="T58" s="7"/>
      <c r="U58" s="29" t="str">
        <f>IF(COUNTIF(U12:U51,"GYJ")=0,"",COUNTIF(U12:U51,"GYJ"))</f>
        <v/>
      </c>
      <c r="V58" s="27"/>
      <c r="W58" s="28"/>
      <c r="X58" s="28"/>
      <c r="Y58" s="28"/>
      <c r="Z58" s="7"/>
      <c r="AA58" s="29">
        <f>IF(COUNTIF(AA12:AA51,"GYJ")=0,"",COUNTIF(AA12:AA51,"GYJ"))</f>
        <v>3</v>
      </c>
      <c r="AB58" s="27"/>
      <c r="AC58" s="28"/>
      <c r="AD58" s="28"/>
      <c r="AE58" s="28"/>
      <c r="AF58" s="7"/>
      <c r="AG58" s="29">
        <f>IF(COUNTIF(AG12:AG51,"GYJ")=0,"",COUNTIF(AG12:AG51,"GYJ"))</f>
        <v>1</v>
      </c>
      <c r="AH58" s="27"/>
      <c r="AI58" s="28"/>
      <c r="AJ58" s="28"/>
      <c r="AK58" s="28"/>
      <c r="AL58" s="7"/>
      <c r="AM58" s="29">
        <f>IF(COUNTIF(AM12:AM51,"GYJ")=0,"",COUNTIF(AM12:AM51,"GYJ"))</f>
        <v>1</v>
      </c>
      <c r="AN58" s="30"/>
      <c r="AO58" s="28"/>
      <c r="AP58" s="28"/>
      <c r="AQ58" s="28"/>
      <c r="AR58" s="7"/>
      <c r="AS58" s="339">
        <f t="shared" si="32"/>
        <v>5</v>
      </c>
    </row>
    <row r="59" spans="1:47" s="102" customFormat="1" ht="15.75" customHeight="1" x14ac:dyDescent="0.25">
      <c r="A59" s="158"/>
      <c r="B59" s="160"/>
      <c r="C59" s="159" t="s">
        <v>60</v>
      </c>
      <c r="D59" s="27"/>
      <c r="E59" s="28"/>
      <c r="F59" s="28"/>
      <c r="G59" s="28"/>
      <c r="H59" s="7"/>
      <c r="I59" s="29" t="str">
        <f>IF(COUNTIF(I12:I51,"GYJ(Z)")=0,"",COUNTIF(I12:I51,"GYJ(Z)"))</f>
        <v/>
      </c>
      <c r="J59" s="27"/>
      <c r="K59" s="28"/>
      <c r="L59" s="28"/>
      <c r="M59" s="28"/>
      <c r="N59" s="7"/>
      <c r="O59" s="29" t="str">
        <f>IF(COUNTIF(O12:O51,"GYJ(Z)")=0,"",COUNTIF(O12:O51,"GYJ(Z)"))</f>
        <v/>
      </c>
      <c r="P59" s="27"/>
      <c r="Q59" s="28"/>
      <c r="R59" s="28"/>
      <c r="S59" s="28"/>
      <c r="T59" s="7"/>
      <c r="U59" s="29" t="str">
        <f>IF(COUNTIF(U12:U51,"GYJ(Z)")=0,"",COUNTIF(U12:U51,"GYJ(Z)"))</f>
        <v/>
      </c>
      <c r="V59" s="27"/>
      <c r="W59" s="28"/>
      <c r="X59" s="28"/>
      <c r="Y59" s="28"/>
      <c r="Z59" s="7"/>
      <c r="AA59" s="29" t="str">
        <f>IF(COUNTIF(AA12:AA51,"GYJ(Z)")=0,"",COUNTIF(AA12:AA51,"GYJ(Z)"))</f>
        <v/>
      </c>
      <c r="AB59" s="27"/>
      <c r="AC59" s="28"/>
      <c r="AD59" s="28"/>
      <c r="AE59" s="28"/>
      <c r="AF59" s="7"/>
      <c r="AG59" s="29" t="str">
        <f>IF(COUNTIF(AG12:AG51,"GYJ(Z)")=0,"",COUNTIF(AG12:AG51,"GYJ(Z)"))</f>
        <v/>
      </c>
      <c r="AH59" s="27"/>
      <c r="AI59" s="28"/>
      <c r="AJ59" s="28"/>
      <c r="AK59" s="28"/>
      <c r="AL59" s="7"/>
      <c r="AM59" s="29" t="str">
        <f>IF(COUNTIF(AM12:AM51,"GYJ(Z)")=0,"",COUNTIF(AM12:AM51,"GYJ(Z)"))</f>
        <v/>
      </c>
      <c r="AN59" s="30"/>
      <c r="AO59" s="28"/>
      <c r="AP59" s="28"/>
      <c r="AQ59" s="28"/>
      <c r="AR59" s="7"/>
      <c r="AS59" s="339" t="str">
        <f t="shared" si="32"/>
        <v/>
      </c>
    </row>
    <row r="60" spans="1:47" s="102" customFormat="1" ht="15.75" customHeight="1" x14ac:dyDescent="0.3">
      <c r="A60" s="158"/>
      <c r="B60" s="91"/>
      <c r="C60" s="26" t="s">
        <v>34</v>
      </c>
      <c r="D60" s="27"/>
      <c r="E60" s="28"/>
      <c r="F60" s="28"/>
      <c r="G60" s="28"/>
      <c r="H60" s="7"/>
      <c r="I60" s="29" t="str">
        <f>IF(COUNTIF(I12:I51,"K")=0,"",COUNTIF(I12:I51,"K"))</f>
        <v/>
      </c>
      <c r="J60" s="27"/>
      <c r="K60" s="28"/>
      <c r="L60" s="28"/>
      <c r="M60" s="28"/>
      <c r="N60" s="7"/>
      <c r="O60" s="29" t="str">
        <f>IF(COUNTIF(O12:O51,"K")=0,"",COUNTIF(O12:O51,"K"))</f>
        <v/>
      </c>
      <c r="P60" s="27"/>
      <c r="Q60" s="28"/>
      <c r="R60" s="28"/>
      <c r="S60" s="28"/>
      <c r="T60" s="7"/>
      <c r="U60" s="29" t="str">
        <f>IF(COUNTIF(U12:U51,"K")=0,"",COUNTIF(U12:U51,"K"))</f>
        <v/>
      </c>
      <c r="V60" s="27"/>
      <c r="W60" s="28"/>
      <c r="X60" s="28"/>
      <c r="Y60" s="28"/>
      <c r="Z60" s="7"/>
      <c r="AA60" s="29">
        <f>IF(COUNTIF(AA12:AA51,"K")=0,"",COUNTIF(AA12:AA51,"K"))</f>
        <v>2</v>
      </c>
      <c r="AB60" s="27"/>
      <c r="AC60" s="28"/>
      <c r="AD60" s="28"/>
      <c r="AE60" s="28"/>
      <c r="AF60" s="7"/>
      <c r="AG60" s="29">
        <f>IF(COUNTIF(AG12:AG51,"K")=0,"",COUNTIF(AG12:AG51,"K"))</f>
        <v>2</v>
      </c>
      <c r="AH60" s="27"/>
      <c r="AI60" s="28"/>
      <c r="AJ60" s="28"/>
      <c r="AK60" s="28"/>
      <c r="AL60" s="7"/>
      <c r="AM60" s="29" t="str">
        <f>IF(COUNTIF(AM12:AM51,"K")=0,"",COUNTIF(AM12:AM51,"K"))</f>
        <v/>
      </c>
      <c r="AN60" s="30"/>
      <c r="AO60" s="28"/>
      <c r="AP60" s="28"/>
      <c r="AQ60" s="28"/>
      <c r="AR60" s="7"/>
      <c r="AS60" s="339">
        <f t="shared" si="32"/>
        <v>4</v>
      </c>
    </row>
    <row r="61" spans="1:47" s="102" customFormat="1" ht="15.75" customHeight="1" x14ac:dyDescent="0.3">
      <c r="A61" s="158"/>
      <c r="B61" s="91"/>
      <c r="C61" s="26" t="s">
        <v>35</v>
      </c>
      <c r="D61" s="27"/>
      <c r="E61" s="28"/>
      <c r="F61" s="28"/>
      <c r="G61" s="28"/>
      <c r="H61" s="7"/>
      <c r="I61" s="29" t="str">
        <f>IF(COUNTIF(I12:I51,"K(Z)")=0,"",COUNTIF(I12:I51,"K(Z)"))</f>
        <v/>
      </c>
      <c r="J61" s="27"/>
      <c r="K61" s="28"/>
      <c r="L61" s="28"/>
      <c r="M61" s="28"/>
      <c r="N61" s="7"/>
      <c r="O61" s="29" t="str">
        <f>IF(COUNTIF(O12:O51,"K(Z)")=0,"",COUNTIF(O12:O51,"K(Z)"))</f>
        <v/>
      </c>
      <c r="P61" s="27"/>
      <c r="Q61" s="28"/>
      <c r="R61" s="28"/>
      <c r="S61" s="28"/>
      <c r="T61" s="7"/>
      <c r="U61" s="29" t="str">
        <f>IF(COUNTIF(U12:U51,"K(Z)")=0,"",COUNTIF(U12:U51,"K(Z)"))</f>
        <v/>
      </c>
      <c r="V61" s="27"/>
      <c r="W61" s="28"/>
      <c r="X61" s="28"/>
      <c r="Y61" s="28"/>
      <c r="Z61" s="7"/>
      <c r="AA61" s="29" t="str">
        <f>IF(COUNTIF(AA12:AA51,"K(Z)")=0,"",COUNTIF(AA12:AA51,"K(Z)"))</f>
        <v/>
      </c>
      <c r="AB61" s="27"/>
      <c r="AC61" s="28"/>
      <c r="AD61" s="28"/>
      <c r="AE61" s="28"/>
      <c r="AF61" s="7"/>
      <c r="AG61" s="29" t="str">
        <f>IF(COUNTIF(AG12:AG51,"K(Z)")=0,"",COUNTIF(AG12:AG51,"K(Z)"))</f>
        <v/>
      </c>
      <c r="AH61" s="27"/>
      <c r="AI61" s="28"/>
      <c r="AJ61" s="28"/>
      <c r="AK61" s="28"/>
      <c r="AL61" s="7"/>
      <c r="AM61" s="29" t="str">
        <f>IF(COUNTIF(AM12:AM51,"K(Z)")=0,"",COUNTIF(AM12:AM51,"K(Z)"))</f>
        <v/>
      </c>
      <c r="AN61" s="30"/>
      <c r="AO61" s="28"/>
      <c r="AP61" s="28"/>
      <c r="AQ61" s="28"/>
      <c r="AR61" s="7"/>
      <c r="AS61" s="339" t="str">
        <f t="shared" si="32"/>
        <v/>
      </c>
    </row>
    <row r="62" spans="1:47" s="102" customFormat="1" ht="15.75" customHeight="1" x14ac:dyDescent="0.3">
      <c r="A62" s="158"/>
      <c r="B62" s="91"/>
      <c r="C62" s="159" t="s">
        <v>25</v>
      </c>
      <c r="D62" s="27"/>
      <c r="E62" s="28"/>
      <c r="F62" s="28"/>
      <c r="G62" s="28"/>
      <c r="H62" s="7"/>
      <c r="I62" s="29" t="str">
        <f>IF(COUNTIF(I12:I51,"AV")=0,"",COUNTIF(I12:I51,"AV"))</f>
        <v/>
      </c>
      <c r="J62" s="27"/>
      <c r="K62" s="28"/>
      <c r="L62" s="28"/>
      <c r="M62" s="28"/>
      <c r="N62" s="7"/>
      <c r="O62" s="29" t="str">
        <f>IF(COUNTIF(O12:O51,"AV")=0,"",COUNTIF(O12:O51,"AV"))</f>
        <v/>
      </c>
      <c r="P62" s="27"/>
      <c r="Q62" s="28"/>
      <c r="R62" s="28"/>
      <c r="S62" s="28"/>
      <c r="T62" s="7"/>
      <c r="U62" s="29" t="str">
        <f>IF(COUNTIF(U12:U51,"AV")=0,"",COUNTIF(U12:U51,"AV"))</f>
        <v/>
      </c>
      <c r="V62" s="27"/>
      <c r="W62" s="28"/>
      <c r="X62" s="28"/>
      <c r="Y62" s="28"/>
      <c r="Z62" s="7"/>
      <c r="AA62" s="29" t="str">
        <f>IF(COUNTIF(AA12:AA51,"AV")=0,"",COUNTIF(AA12:AA51,"AV"))</f>
        <v/>
      </c>
      <c r="AB62" s="27"/>
      <c r="AC62" s="28"/>
      <c r="AD62" s="28"/>
      <c r="AE62" s="28"/>
      <c r="AF62" s="7"/>
      <c r="AG62" s="29" t="str">
        <f>IF(COUNTIF(AG12:AG51,"AV")=0,"",COUNTIF(AG12:AG51,"AV"))</f>
        <v/>
      </c>
      <c r="AH62" s="27"/>
      <c r="AI62" s="28"/>
      <c r="AJ62" s="28"/>
      <c r="AK62" s="28"/>
      <c r="AL62" s="7"/>
      <c r="AM62" s="29" t="str">
        <f>IF(COUNTIF(AM12:AM51,"AV")=0,"",COUNTIF(AM12:AM51,"AV"))</f>
        <v/>
      </c>
      <c r="AN62" s="30"/>
      <c r="AO62" s="28"/>
      <c r="AP62" s="28"/>
      <c r="AQ62" s="28"/>
      <c r="AR62" s="7"/>
      <c r="AS62" s="339" t="str">
        <f t="shared" si="32"/>
        <v/>
      </c>
    </row>
    <row r="63" spans="1:47" s="102" customFormat="1" ht="15.75" customHeight="1" x14ac:dyDescent="0.3">
      <c r="A63" s="158"/>
      <c r="B63" s="91"/>
      <c r="C63" s="159" t="s">
        <v>61</v>
      </c>
      <c r="D63" s="27"/>
      <c r="E63" s="28"/>
      <c r="F63" s="28"/>
      <c r="G63" s="28"/>
      <c r="H63" s="7"/>
      <c r="I63" s="29" t="str">
        <f>IF(COUNTIF(I12:I51,"KV")=0,"",COUNTIF(I12:I51,"KV"))</f>
        <v/>
      </c>
      <c r="J63" s="27"/>
      <c r="K63" s="28"/>
      <c r="L63" s="28"/>
      <c r="M63" s="28"/>
      <c r="N63" s="7"/>
      <c r="O63" s="29" t="str">
        <f>IF(COUNTIF(O12:O51,"KV")=0,"",COUNTIF(O12:O51,"KV"))</f>
        <v/>
      </c>
      <c r="P63" s="27"/>
      <c r="Q63" s="28"/>
      <c r="R63" s="28"/>
      <c r="S63" s="28"/>
      <c r="T63" s="7"/>
      <c r="U63" s="29" t="str">
        <f>IF(COUNTIF(U12:U51,"KV")=0,"",COUNTIF(U12:U51,"KV"))</f>
        <v/>
      </c>
      <c r="V63" s="27"/>
      <c r="W63" s="28"/>
      <c r="X63" s="28"/>
      <c r="Y63" s="28"/>
      <c r="Z63" s="7"/>
      <c r="AA63" s="29" t="str">
        <f>IF(COUNTIF(AA12:AA51,"KV")=0,"",COUNTIF(AA12:AA51,"KV"))</f>
        <v/>
      </c>
      <c r="AB63" s="27"/>
      <c r="AC63" s="28"/>
      <c r="AD63" s="28"/>
      <c r="AE63" s="28"/>
      <c r="AF63" s="7"/>
      <c r="AG63" s="29" t="str">
        <f>IF(COUNTIF(AG12:AG51,"KV")=0,"",COUNTIF(AG12:AG51,"KV"))</f>
        <v/>
      </c>
      <c r="AH63" s="27"/>
      <c r="AI63" s="28"/>
      <c r="AJ63" s="28"/>
      <c r="AK63" s="28"/>
      <c r="AL63" s="7"/>
      <c r="AM63" s="29" t="str">
        <f>IF(COUNTIF(AM12:AM51,"KV")=0,"",COUNTIF(AM12:AM51,"KV"))</f>
        <v/>
      </c>
      <c r="AN63" s="30"/>
      <c r="AO63" s="28"/>
      <c r="AP63" s="28"/>
      <c r="AQ63" s="28"/>
      <c r="AR63" s="7"/>
      <c r="AS63" s="339" t="str">
        <f t="shared" si="32"/>
        <v/>
      </c>
    </row>
    <row r="64" spans="1:47" s="102" customFormat="1" ht="15.75" customHeight="1" x14ac:dyDescent="0.3">
      <c r="A64" s="158"/>
      <c r="B64" s="91"/>
      <c r="C64" s="159" t="s">
        <v>62</v>
      </c>
      <c r="D64" s="33"/>
      <c r="E64" s="34"/>
      <c r="F64" s="34"/>
      <c r="G64" s="34"/>
      <c r="H64" s="15"/>
      <c r="I64" s="29" t="str">
        <f>IF(COUNTIF(I12:I51,"SZG")=0,"",COUNTIF(I12:I51,"SZG"))</f>
        <v/>
      </c>
      <c r="J64" s="33"/>
      <c r="K64" s="34"/>
      <c r="L64" s="34"/>
      <c r="M64" s="34"/>
      <c r="N64" s="15"/>
      <c r="O64" s="29" t="str">
        <f>IF(COUNTIF(O12:O51,"SZG")=0,"",COUNTIF(O12:O51,"SZG"))</f>
        <v/>
      </c>
      <c r="P64" s="33"/>
      <c r="Q64" s="34"/>
      <c r="R64" s="34"/>
      <c r="S64" s="34"/>
      <c r="T64" s="15"/>
      <c r="U64" s="29" t="str">
        <f>IF(COUNTIF(U12:U51,"SZG")=0,"",COUNTIF(U12:U51,"SZG"))</f>
        <v/>
      </c>
      <c r="V64" s="33"/>
      <c r="W64" s="34"/>
      <c r="X64" s="34"/>
      <c r="Y64" s="34"/>
      <c r="Z64" s="15"/>
      <c r="AA64" s="29" t="str">
        <f>IF(COUNTIF(AA12:AA51,"SZG")=0,"",COUNTIF(AA12:AA51,"SZG"))</f>
        <v/>
      </c>
      <c r="AB64" s="33"/>
      <c r="AC64" s="34"/>
      <c r="AD64" s="34"/>
      <c r="AE64" s="34"/>
      <c r="AF64" s="15"/>
      <c r="AG64" s="29" t="str">
        <f>IF(COUNTIF(AG12:AG51,"SZG")=0,"",COUNTIF(AG12:AG51,"SZG"))</f>
        <v/>
      </c>
      <c r="AH64" s="33"/>
      <c r="AI64" s="34"/>
      <c r="AJ64" s="34"/>
      <c r="AK64" s="34"/>
      <c r="AL64" s="15"/>
      <c r="AM64" s="29" t="str">
        <f>IF(COUNTIF(AM12:AM51,"SZG")=0,"",COUNTIF(AM12:AM51,"SZG"))</f>
        <v/>
      </c>
      <c r="AN64" s="30"/>
      <c r="AO64" s="28"/>
      <c r="AP64" s="28"/>
      <c r="AQ64" s="28"/>
      <c r="AR64" s="7"/>
      <c r="AS64" s="339" t="str">
        <f t="shared" si="32"/>
        <v/>
      </c>
    </row>
    <row r="65" spans="1:45" s="102" customFormat="1" ht="15.75" customHeight="1" x14ac:dyDescent="0.3">
      <c r="A65" s="158"/>
      <c r="B65" s="91"/>
      <c r="C65" s="159" t="s">
        <v>63</v>
      </c>
      <c r="D65" s="33"/>
      <c r="E65" s="34"/>
      <c r="F65" s="34"/>
      <c r="G65" s="34"/>
      <c r="H65" s="15"/>
      <c r="I65" s="29" t="str">
        <f>IF(COUNTIF(I12:I51,"ZV")=0,"",COUNTIF(I12:I51,"ZV"))</f>
        <v/>
      </c>
      <c r="J65" s="33"/>
      <c r="K65" s="34"/>
      <c r="L65" s="34"/>
      <c r="M65" s="34"/>
      <c r="N65" s="15"/>
      <c r="O65" s="29" t="str">
        <f>IF(COUNTIF(O12:O51,"ZV")=0,"",COUNTIF(O12:O51,"ZV"))</f>
        <v/>
      </c>
      <c r="P65" s="33"/>
      <c r="Q65" s="34"/>
      <c r="R65" s="34"/>
      <c r="S65" s="34"/>
      <c r="T65" s="15"/>
      <c r="U65" s="29" t="str">
        <f>IF(COUNTIF(U12:U51,"ZV")=0,"",COUNTIF(U12:U51,"ZV"))</f>
        <v/>
      </c>
      <c r="V65" s="33"/>
      <c r="W65" s="34"/>
      <c r="X65" s="34"/>
      <c r="Y65" s="34"/>
      <c r="Z65" s="15"/>
      <c r="AA65" s="29" t="str">
        <f>IF(COUNTIF(AA12:AA51,"ZV")=0,"",COUNTIF(AA12:AA51,"ZV"))</f>
        <v/>
      </c>
      <c r="AB65" s="33"/>
      <c r="AC65" s="34"/>
      <c r="AD65" s="34"/>
      <c r="AE65" s="34"/>
      <c r="AF65" s="15"/>
      <c r="AG65" s="29" t="str">
        <f>IF(COUNTIF(AG12:AG51,"ZV")=0,"",COUNTIF(AG12:AG51,"ZV"))</f>
        <v/>
      </c>
      <c r="AH65" s="33"/>
      <c r="AI65" s="34"/>
      <c r="AJ65" s="34"/>
      <c r="AK65" s="34"/>
      <c r="AL65" s="15"/>
      <c r="AM65" s="29" t="str">
        <f>IF(COUNTIF(AM12:AM51,"ZV")=0,"",COUNTIF(AM12:AM51,"ZV"))</f>
        <v/>
      </c>
      <c r="AN65" s="30"/>
      <c r="AO65" s="28"/>
      <c r="AP65" s="28"/>
      <c r="AQ65" s="28"/>
      <c r="AR65" s="7"/>
      <c r="AS65" s="339" t="str">
        <f t="shared" si="32"/>
        <v/>
      </c>
    </row>
    <row r="66" spans="1:45" s="102" customFormat="1" ht="15.75" customHeight="1" thickBot="1" x14ac:dyDescent="0.35">
      <c r="A66" s="340"/>
      <c r="B66" s="341"/>
      <c r="C66" s="342" t="s">
        <v>26</v>
      </c>
      <c r="D66" s="343"/>
      <c r="E66" s="344"/>
      <c r="F66" s="344"/>
      <c r="G66" s="344"/>
      <c r="H66" s="345"/>
      <c r="I66" s="346" t="str">
        <f>IF(SUM(I54:I65)=0,"",SUM(I54:I65))</f>
        <v/>
      </c>
      <c r="J66" s="343"/>
      <c r="K66" s="344"/>
      <c r="L66" s="344"/>
      <c r="M66" s="344"/>
      <c r="N66" s="345"/>
      <c r="O66" s="346" t="str">
        <f>IF(SUM(O54:O65)=0,"",SUM(O54:O65))</f>
        <v/>
      </c>
      <c r="P66" s="343"/>
      <c r="Q66" s="344"/>
      <c r="R66" s="344"/>
      <c r="S66" s="344"/>
      <c r="T66" s="345"/>
      <c r="U66" s="346">
        <f>IF(SUM(U54:U65)=0,"",SUM(U54:U65))</f>
        <v>1</v>
      </c>
      <c r="V66" s="343"/>
      <c r="W66" s="344"/>
      <c r="X66" s="344"/>
      <c r="Y66" s="344"/>
      <c r="Z66" s="345"/>
      <c r="AA66" s="346">
        <f>IF(SUM(AA54:AA65)=0,"",SUM(AA54:AA65))</f>
        <v>5</v>
      </c>
      <c r="AB66" s="343"/>
      <c r="AC66" s="344"/>
      <c r="AD66" s="344"/>
      <c r="AE66" s="344"/>
      <c r="AF66" s="345"/>
      <c r="AG66" s="346">
        <f>IF(SUM(AG54:AG65)=0,"",SUM(AG54:AG65))</f>
        <v>7</v>
      </c>
      <c r="AH66" s="343"/>
      <c r="AI66" s="344"/>
      <c r="AJ66" s="344"/>
      <c r="AK66" s="344"/>
      <c r="AL66" s="345"/>
      <c r="AM66" s="346">
        <f>IF(SUM(AM54:AM65)=0,"",SUM(AM54:AM65))</f>
        <v>5</v>
      </c>
      <c r="AN66" s="347"/>
      <c r="AO66" s="344"/>
      <c r="AP66" s="344"/>
      <c r="AQ66" s="344"/>
      <c r="AR66" s="345"/>
      <c r="AS66" s="348">
        <f t="shared" si="32"/>
        <v>18</v>
      </c>
    </row>
    <row r="67" spans="1:45" s="102" customFormat="1" ht="15.75" customHeight="1" thickTop="1" x14ac:dyDescent="0.25">
      <c r="A67" s="161"/>
      <c r="B67" s="162"/>
      <c r="C67" s="162"/>
    </row>
    <row r="68" spans="1:45" s="102" customFormat="1" ht="15.75" customHeight="1" x14ac:dyDescent="0.25">
      <c r="A68" s="161"/>
      <c r="B68" s="162"/>
      <c r="C68" s="162"/>
    </row>
    <row r="69" spans="1:45" s="102" customFormat="1" ht="15.75" customHeight="1" x14ac:dyDescent="0.25">
      <c r="A69" s="161"/>
      <c r="B69" s="162"/>
      <c r="C69" s="162"/>
    </row>
    <row r="70" spans="1:45" s="102" customFormat="1" ht="15.75" customHeight="1" x14ac:dyDescent="0.25">
      <c r="A70" s="161"/>
      <c r="B70" s="162"/>
      <c r="C70" s="162"/>
    </row>
    <row r="71" spans="1:45" s="102" customFormat="1" ht="15.75" customHeight="1" x14ac:dyDescent="0.25">
      <c r="A71" s="161"/>
      <c r="B71" s="162"/>
      <c r="C71" s="162"/>
    </row>
    <row r="72" spans="1:45" s="102" customFormat="1" ht="15.75" customHeight="1" x14ac:dyDescent="0.25">
      <c r="A72" s="161"/>
      <c r="B72" s="162"/>
      <c r="C72" s="162"/>
    </row>
    <row r="73" spans="1:45" s="102" customFormat="1" ht="15.75" customHeight="1" x14ac:dyDescent="0.25">
      <c r="A73" s="161"/>
      <c r="B73" s="162"/>
      <c r="C73" s="162"/>
    </row>
    <row r="74" spans="1:45" s="102" customFormat="1" ht="15.75" customHeight="1" x14ac:dyDescent="0.25">
      <c r="A74" s="161"/>
      <c r="B74" s="162"/>
      <c r="C74" s="162"/>
    </row>
    <row r="75" spans="1:45" s="102" customFormat="1" ht="15.75" customHeight="1" x14ac:dyDescent="0.25">
      <c r="A75" s="161"/>
      <c r="B75" s="162"/>
      <c r="C75" s="162"/>
    </row>
    <row r="76" spans="1:45" s="102" customFormat="1" ht="15.75" customHeight="1" x14ac:dyDescent="0.25">
      <c r="A76" s="161"/>
      <c r="B76" s="162"/>
      <c r="C76" s="162"/>
    </row>
    <row r="77" spans="1:45" s="102" customFormat="1" ht="15.75" customHeight="1" x14ac:dyDescent="0.25">
      <c r="A77" s="161"/>
      <c r="B77" s="162"/>
      <c r="C77" s="162"/>
    </row>
    <row r="78" spans="1:45" s="102" customFormat="1" ht="15.75" customHeight="1" x14ac:dyDescent="0.25">
      <c r="A78" s="161"/>
      <c r="B78" s="162"/>
      <c r="C78" s="162"/>
    </row>
    <row r="79" spans="1:45" s="102" customFormat="1" ht="15.75" customHeight="1" x14ac:dyDescent="0.25">
      <c r="A79" s="161"/>
      <c r="B79" s="162"/>
      <c r="C79" s="162"/>
    </row>
    <row r="80" spans="1:45" s="102" customFormat="1" ht="15.75" customHeight="1" x14ac:dyDescent="0.25">
      <c r="A80" s="161"/>
      <c r="B80" s="162"/>
      <c r="C80" s="162"/>
    </row>
    <row r="81" spans="1:3" s="102" customFormat="1" ht="15.75" customHeight="1" x14ac:dyDescent="0.25">
      <c r="A81" s="161"/>
      <c r="B81" s="162"/>
      <c r="C81" s="162"/>
    </row>
    <row r="82" spans="1:3" s="102" customFormat="1" ht="15.75" customHeight="1" x14ac:dyDescent="0.25">
      <c r="A82" s="161"/>
      <c r="B82" s="162"/>
      <c r="C82" s="162"/>
    </row>
    <row r="83" spans="1:3" s="102" customFormat="1" ht="15.75" customHeight="1" x14ac:dyDescent="0.25">
      <c r="A83" s="161"/>
      <c r="B83" s="162"/>
      <c r="C83" s="162"/>
    </row>
    <row r="84" spans="1:3" s="102" customFormat="1" ht="15.75" customHeight="1" x14ac:dyDescent="0.25">
      <c r="A84" s="161"/>
      <c r="B84" s="162"/>
      <c r="C84" s="162"/>
    </row>
    <row r="85" spans="1:3" s="102" customFormat="1" ht="15.75" customHeight="1" x14ac:dyDescent="0.25">
      <c r="A85" s="161"/>
      <c r="B85" s="162"/>
      <c r="C85" s="162"/>
    </row>
    <row r="86" spans="1:3" s="102" customFormat="1" ht="15.75" customHeight="1" x14ac:dyDescent="0.25">
      <c r="A86" s="161"/>
      <c r="B86" s="162"/>
      <c r="C86" s="162"/>
    </row>
    <row r="87" spans="1:3" s="102" customFormat="1" ht="15.75" customHeight="1" x14ac:dyDescent="0.25">
      <c r="A87" s="161"/>
      <c r="B87" s="162"/>
      <c r="C87" s="162"/>
    </row>
    <row r="88" spans="1:3" s="102" customFormat="1" ht="15.75" customHeight="1" x14ac:dyDescent="0.25">
      <c r="A88" s="161"/>
      <c r="B88" s="162"/>
      <c r="C88" s="162"/>
    </row>
    <row r="89" spans="1:3" s="102" customFormat="1" ht="15.75" customHeight="1" x14ac:dyDescent="0.25">
      <c r="A89" s="161"/>
      <c r="B89" s="162"/>
      <c r="C89" s="162"/>
    </row>
    <row r="90" spans="1:3" s="102" customFormat="1" ht="15.75" customHeight="1" x14ac:dyDescent="0.25">
      <c r="A90" s="161"/>
      <c r="B90" s="162"/>
      <c r="C90" s="162"/>
    </row>
    <row r="91" spans="1:3" s="102" customFormat="1" ht="15.75" customHeight="1" x14ac:dyDescent="0.25">
      <c r="A91" s="161"/>
      <c r="B91" s="162"/>
      <c r="C91" s="162"/>
    </row>
    <row r="92" spans="1:3" s="102" customFormat="1" ht="15.75" customHeight="1" x14ac:dyDescent="0.25">
      <c r="A92" s="161"/>
      <c r="B92" s="162"/>
      <c r="C92" s="162"/>
    </row>
    <row r="93" spans="1:3" s="102" customFormat="1" ht="15.75" customHeight="1" x14ac:dyDescent="0.25">
      <c r="A93" s="161"/>
      <c r="B93" s="162"/>
      <c r="C93" s="162"/>
    </row>
    <row r="94" spans="1:3" s="102" customFormat="1" ht="15.75" customHeight="1" x14ac:dyDescent="0.25">
      <c r="A94" s="161"/>
      <c r="B94" s="162"/>
      <c r="C94" s="162"/>
    </row>
    <row r="95" spans="1:3" s="102" customFormat="1" ht="15.75" customHeight="1" x14ac:dyDescent="0.25">
      <c r="A95" s="161"/>
      <c r="B95" s="162"/>
      <c r="C95" s="162"/>
    </row>
    <row r="96" spans="1:3" s="102" customFormat="1" ht="15.75" customHeight="1" x14ac:dyDescent="0.25">
      <c r="A96" s="161"/>
      <c r="B96" s="162"/>
      <c r="C96" s="162"/>
    </row>
    <row r="97" spans="1:3" s="102" customFormat="1" ht="15.75" customHeight="1" x14ac:dyDescent="0.25">
      <c r="A97" s="161"/>
      <c r="B97" s="162"/>
      <c r="C97" s="162"/>
    </row>
    <row r="98" spans="1:3" s="102" customFormat="1" ht="15.75" customHeight="1" x14ac:dyDescent="0.25">
      <c r="A98" s="161"/>
      <c r="B98" s="162"/>
      <c r="C98" s="162"/>
    </row>
    <row r="99" spans="1:3" s="102" customFormat="1" ht="15.75" customHeight="1" x14ac:dyDescent="0.25">
      <c r="A99" s="161"/>
      <c r="B99" s="162"/>
      <c r="C99" s="162"/>
    </row>
    <row r="100" spans="1:3" s="102" customFormat="1" ht="15.75" customHeight="1" x14ac:dyDescent="0.25">
      <c r="A100" s="161"/>
      <c r="B100" s="162"/>
      <c r="C100" s="162"/>
    </row>
    <row r="101" spans="1:3" s="102" customFormat="1" ht="15.75" customHeight="1" x14ac:dyDescent="0.25">
      <c r="A101" s="161"/>
      <c r="B101" s="162"/>
      <c r="C101" s="162"/>
    </row>
    <row r="102" spans="1:3" s="102" customFormat="1" ht="15.75" customHeight="1" x14ac:dyDescent="0.25">
      <c r="A102" s="161"/>
      <c r="B102" s="162"/>
      <c r="C102" s="162"/>
    </row>
    <row r="103" spans="1:3" s="102" customFormat="1" ht="15.75" customHeight="1" x14ac:dyDescent="0.25">
      <c r="A103" s="161"/>
      <c r="B103" s="162"/>
      <c r="C103" s="162"/>
    </row>
    <row r="104" spans="1:3" s="102" customFormat="1" ht="15.75" customHeight="1" x14ac:dyDescent="0.25">
      <c r="A104" s="161"/>
      <c r="B104" s="162"/>
      <c r="C104" s="162"/>
    </row>
    <row r="105" spans="1:3" s="102" customFormat="1" ht="15.75" customHeight="1" x14ac:dyDescent="0.25">
      <c r="A105" s="161"/>
      <c r="B105" s="162"/>
      <c r="C105" s="162"/>
    </row>
    <row r="106" spans="1:3" s="102" customFormat="1" ht="15.75" customHeight="1" x14ac:dyDescent="0.25">
      <c r="A106" s="161"/>
      <c r="B106" s="162"/>
      <c r="C106" s="162"/>
    </row>
    <row r="107" spans="1:3" s="102" customFormat="1" ht="15.75" customHeight="1" x14ac:dyDescent="0.25">
      <c r="A107" s="161"/>
      <c r="B107" s="162"/>
      <c r="C107" s="162"/>
    </row>
    <row r="108" spans="1:3" s="102" customFormat="1" ht="15.75" customHeight="1" x14ac:dyDescent="0.25">
      <c r="A108" s="161"/>
      <c r="B108" s="162"/>
      <c r="C108" s="162"/>
    </row>
    <row r="109" spans="1:3" s="102" customFormat="1" ht="15.75" customHeight="1" x14ac:dyDescent="0.25">
      <c r="A109" s="161"/>
      <c r="B109" s="162"/>
      <c r="C109" s="162"/>
    </row>
    <row r="110" spans="1:3" s="102" customFormat="1" ht="15.75" customHeight="1" x14ac:dyDescent="0.25">
      <c r="A110" s="161"/>
      <c r="B110" s="162"/>
      <c r="C110" s="162"/>
    </row>
    <row r="111" spans="1:3" s="102" customFormat="1" ht="15.75" customHeight="1" x14ac:dyDescent="0.25">
      <c r="A111" s="161"/>
      <c r="B111" s="162"/>
      <c r="C111" s="162"/>
    </row>
    <row r="112" spans="1:3" s="102" customFormat="1" ht="15.75" customHeight="1" x14ac:dyDescent="0.25">
      <c r="A112" s="161"/>
      <c r="B112" s="162"/>
      <c r="C112" s="162"/>
    </row>
    <row r="113" spans="1:3" s="102" customFormat="1" ht="15.75" customHeight="1" x14ac:dyDescent="0.25">
      <c r="A113" s="161"/>
      <c r="B113" s="162"/>
      <c r="C113" s="162"/>
    </row>
    <row r="114" spans="1:3" s="102" customFormat="1" ht="15.75" customHeight="1" x14ac:dyDescent="0.25">
      <c r="A114" s="161"/>
      <c r="B114" s="162"/>
      <c r="C114" s="162"/>
    </row>
    <row r="115" spans="1:3" s="102" customFormat="1" ht="15.75" customHeight="1" x14ac:dyDescent="0.25">
      <c r="A115" s="161"/>
      <c r="B115" s="162"/>
      <c r="C115" s="162"/>
    </row>
    <row r="116" spans="1:3" s="102" customFormat="1" ht="15.75" customHeight="1" x14ac:dyDescent="0.25">
      <c r="A116" s="161"/>
      <c r="B116" s="162"/>
      <c r="C116" s="162"/>
    </row>
    <row r="117" spans="1:3" s="102" customFormat="1" ht="15.75" customHeight="1" x14ac:dyDescent="0.25">
      <c r="A117" s="161"/>
      <c r="B117" s="162"/>
      <c r="C117" s="162"/>
    </row>
    <row r="118" spans="1:3" s="102" customFormat="1" ht="15.75" customHeight="1" x14ac:dyDescent="0.25">
      <c r="A118" s="161"/>
      <c r="B118" s="162"/>
      <c r="C118" s="162"/>
    </row>
    <row r="119" spans="1:3" s="102" customFormat="1" ht="15.75" customHeight="1" x14ac:dyDescent="0.25">
      <c r="A119" s="161"/>
      <c r="B119" s="162"/>
      <c r="C119" s="162"/>
    </row>
    <row r="120" spans="1:3" s="102" customFormat="1" ht="15.75" customHeight="1" x14ac:dyDescent="0.25">
      <c r="A120" s="161"/>
      <c r="B120" s="162"/>
      <c r="C120" s="162"/>
    </row>
    <row r="121" spans="1:3" s="102" customFormat="1" ht="15.75" customHeight="1" x14ac:dyDescent="0.25">
      <c r="A121" s="161"/>
      <c r="B121" s="162"/>
      <c r="C121" s="162"/>
    </row>
    <row r="122" spans="1:3" s="102" customFormat="1" ht="15.75" customHeight="1" x14ac:dyDescent="0.25">
      <c r="A122" s="161"/>
      <c r="B122" s="162"/>
      <c r="C122" s="162"/>
    </row>
    <row r="123" spans="1:3" s="102" customFormat="1" ht="15.75" customHeight="1" x14ac:dyDescent="0.25">
      <c r="A123" s="161"/>
      <c r="B123" s="162"/>
      <c r="C123" s="162"/>
    </row>
    <row r="124" spans="1:3" s="102" customFormat="1" ht="15.75" customHeight="1" x14ac:dyDescent="0.25">
      <c r="A124" s="161"/>
      <c r="B124" s="162"/>
      <c r="C124" s="162"/>
    </row>
    <row r="125" spans="1:3" s="102" customFormat="1" ht="15.75" customHeight="1" x14ac:dyDescent="0.25">
      <c r="A125" s="161"/>
      <c r="B125" s="162"/>
      <c r="C125" s="162"/>
    </row>
    <row r="126" spans="1:3" s="102" customFormat="1" ht="15.75" customHeight="1" x14ac:dyDescent="0.25">
      <c r="A126" s="161"/>
      <c r="B126" s="162"/>
      <c r="C126" s="162"/>
    </row>
    <row r="127" spans="1:3" s="102" customFormat="1" ht="15.75" customHeight="1" x14ac:dyDescent="0.25">
      <c r="A127" s="161"/>
      <c r="B127" s="162"/>
      <c r="C127" s="162"/>
    </row>
    <row r="128" spans="1:3" s="102" customFormat="1" ht="15.75" customHeight="1" x14ac:dyDescent="0.25">
      <c r="A128" s="161"/>
      <c r="B128" s="162"/>
      <c r="C128" s="162"/>
    </row>
    <row r="129" spans="1:45" s="102" customFormat="1" ht="15.75" customHeight="1" x14ac:dyDescent="0.25">
      <c r="A129" s="161"/>
      <c r="B129" s="162"/>
      <c r="C129" s="162"/>
    </row>
    <row r="130" spans="1:45" s="102" customFormat="1" ht="15.75" customHeight="1" x14ac:dyDescent="0.25">
      <c r="A130" s="161"/>
      <c r="B130" s="162"/>
      <c r="C130" s="162"/>
    </row>
    <row r="131" spans="1:45" s="102" customFormat="1" ht="15.75" customHeight="1" x14ac:dyDescent="0.25">
      <c r="A131" s="161"/>
      <c r="B131" s="162"/>
      <c r="C131" s="162"/>
    </row>
    <row r="132" spans="1:45" s="102" customFormat="1" ht="15.75" customHeight="1" x14ac:dyDescent="0.25">
      <c r="A132" s="161"/>
      <c r="B132" s="100"/>
      <c r="C132" s="100"/>
    </row>
    <row r="133" spans="1:45" s="102" customFormat="1" ht="15.75" customHeight="1" x14ac:dyDescent="0.25">
      <c r="A133" s="161"/>
      <c r="B133" s="100"/>
      <c r="C133" s="100"/>
    </row>
    <row r="134" spans="1:45" s="102" customFormat="1" ht="15.75" customHeight="1" x14ac:dyDescent="0.25">
      <c r="A134" s="161"/>
      <c r="B134" s="100"/>
      <c r="C134" s="100"/>
    </row>
    <row r="135" spans="1:45" s="102" customFormat="1" ht="15.75" customHeight="1" x14ac:dyDescent="0.25">
      <c r="A135" s="161"/>
      <c r="B135" s="100"/>
      <c r="C135" s="100"/>
    </row>
    <row r="136" spans="1:45" s="102" customFormat="1" ht="15.75" customHeight="1" x14ac:dyDescent="0.25">
      <c r="A136" s="161"/>
      <c r="B136" s="100"/>
      <c r="C136" s="100"/>
    </row>
    <row r="137" spans="1:45" s="102" customFormat="1" ht="15.75" customHeight="1" x14ac:dyDescent="0.25">
      <c r="A137" s="161"/>
      <c r="B137" s="100"/>
      <c r="C137" s="100"/>
    </row>
    <row r="138" spans="1:45" s="102" customFormat="1" ht="15.75" customHeight="1" x14ac:dyDescent="0.25">
      <c r="A138" s="161"/>
      <c r="B138" s="100"/>
      <c r="C138" s="100"/>
    </row>
    <row r="139" spans="1:45" ht="15.75" customHeight="1" x14ac:dyDescent="0.25">
      <c r="A139" s="161"/>
      <c r="B139" s="100"/>
      <c r="C139" s="100"/>
      <c r="D139" s="102"/>
      <c r="E139" s="102"/>
      <c r="F139" s="102"/>
      <c r="G139" s="102"/>
      <c r="H139" s="102"/>
      <c r="I139" s="102"/>
      <c r="J139" s="102"/>
      <c r="K139" s="102"/>
      <c r="L139" s="102"/>
      <c r="M139" s="102"/>
      <c r="N139" s="102"/>
      <c r="O139" s="102"/>
      <c r="P139" s="102"/>
      <c r="Q139" s="102"/>
      <c r="R139" s="102"/>
      <c r="S139" s="102"/>
      <c r="T139" s="102"/>
      <c r="U139" s="102"/>
      <c r="V139" s="102"/>
      <c r="W139" s="102"/>
      <c r="X139" s="102"/>
      <c r="Y139" s="102"/>
      <c r="Z139" s="102"/>
      <c r="AA139" s="102"/>
      <c r="AB139" s="102"/>
      <c r="AC139" s="102"/>
      <c r="AD139" s="102"/>
      <c r="AE139" s="102"/>
      <c r="AF139" s="102"/>
      <c r="AG139" s="102"/>
      <c r="AH139" s="102"/>
      <c r="AI139" s="102"/>
      <c r="AJ139" s="102"/>
      <c r="AK139" s="102"/>
      <c r="AL139" s="102"/>
      <c r="AM139" s="102"/>
      <c r="AN139" s="102"/>
      <c r="AO139" s="102"/>
      <c r="AP139" s="102"/>
      <c r="AQ139" s="102"/>
      <c r="AR139" s="102"/>
      <c r="AS139" s="102"/>
    </row>
    <row r="140" spans="1:45" ht="15.75" customHeight="1" x14ac:dyDescent="0.25">
      <c r="A140" s="161"/>
      <c r="B140" s="100"/>
      <c r="C140" s="100"/>
      <c r="D140" s="102"/>
      <c r="E140" s="102"/>
      <c r="F140" s="102"/>
      <c r="G140" s="102"/>
      <c r="H140" s="102"/>
      <c r="I140" s="102"/>
      <c r="J140" s="102"/>
      <c r="K140" s="102"/>
      <c r="L140" s="102"/>
      <c r="M140" s="102"/>
      <c r="N140" s="102"/>
      <c r="O140" s="102"/>
      <c r="P140" s="102"/>
      <c r="Q140" s="102"/>
      <c r="R140" s="102"/>
      <c r="S140" s="102"/>
      <c r="T140" s="102"/>
      <c r="U140" s="102"/>
      <c r="V140" s="102"/>
      <c r="W140" s="102"/>
      <c r="X140" s="102"/>
      <c r="Y140" s="102"/>
      <c r="Z140" s="102"/>
      <c r="AA140" s="102"/>
      <c r="AB140" s="102"/>
      <c r="AC140" s="102"/>
      <c r="AD140" s="102"/>
      <c r="AE140" s="102"/>
      <c r="AF140" s="102"/>
      <c r="AG140" s="102"/>
      <c r="AH140" s="102"/>
      <c r="AI140" s="102"/>
      <c r="AJ140" s="102"/>
      <c r="AK140" s="102"/>
      <c r="AL140" s="102"/>
      <c r="AM140" s="102"/>
      <c r="AN140" s="102"/>
      <c r="AO140" s="102"/>
      <c r="AP140" s="102"/>
      <c r="AQ140" s="102"/>
      <c r="AR140" s="102"/>
      <c r="AS140" s="102"/>
    </row>
    <row r="141" spans="1:45" ht="15.75" customHeight="1" x14ac:dyDescent="0.25">
      <c r="A141" s="163"/>
      <c r="B141" s="98"/>
      <c r="C141" s="98"/>
    </row>
    <row r="142" spans="1:45" ht="15.75" customHeight="1" x14ac:dyDescent="0.25">
      <c r="A142" s="163"/>
      <c r="B142" s="98"/>
      <c r="C142" s="98"/>
    </row>
    <row r="143" spans="1:45" ht="15.75" customHeight="1" x14ac:dyDescent="0.25">
      <c r="A143" s="163"/>
      <c r="B143" s="98"/>
      <c r="C143" s="98"/>
    </row>
    <row r="144" spans="1:45" ht="15.75" customHeight="1" x14ac:dyDescent="0.25">
      <c r="A144" s="163"/>
      <c r="B144" s="98"/>
      <c r="C144" s="98"/>
    </row>
    <row r="145" spans="1:3" ht="15.75" customHeight="1" x14ac:dyDescent="0.25">
      <c r="A145" s="163"/>
      <c r="B145" s="98"/>
      <c r="C145" s="98"/>
    </row>
    <row r="146" spans="1:3" ht="15.75" customHeight="1" x14ac:dyDescent="0.25">
      <c r="A146" s="163"/>
      <c r="B146" s="98"/>
      <c r="C146" s="98"/>
    </row>
    <row r="147" spans="1:3" ht="15.75" customHeight="1" x14ac:dyDescent="0.25">
      <c r="A147" s="163"/>
      <c r="B147" s="98"/>
      <c r="C147" s="98"/>
    </row>
    <row r="148" spans="1:3" ht="15.75" customHeight="1" x14ac:dyDescent="0.25">
      <c r="A148" s="163"/>
      <c r="B148" s="98"/>
      <c r="C148" s="98"/>
    </row>
    <row r="149" spans="1:3" ht="15.75" customHeight="1" x14ac:dyDescent="0.25">
      <c r="A149" s="163"/>
      <c r="B149" s="98"/>
      <c r="C149" s="98"/>
    </row>
    <row r="150" spans="1:3" ht="15.75" customHeight="1" x14ac:dyDescent="0.25">
      <c r="A150" s="163"/>
      <c r="B150" s="98"/>
      <c r="C150" s="98"/>
    </row>
    <row r="151" spans="1:3" ht="15.75" customHeight="1" x14ac:dyDescent="0.25">
      <c r="A151" s="163"/>
      <c r="B151" s="98"/>
      <c r="C151" s="98"/>
    </row>
    <row r="152" spans="1:3" ht="15.75" customHeight="1" x14ac:dyDescent="0.25">
      <c r="A152" s="163"/>
      <c r="B152" s="98"/>
      <c r="C152" s="98"/>
    </row>
    <row r="153" spans="1:3" ht="15.75" customHeight="1" x14ac:dyDescent="0.25">
      <c r="A153" s="163"/>
      <c r="B153" s="98"/>
      <c r="C153" s="98"/>
    </row>
    <row r="154" spans="1:3" ht="15.75" customHeight="1" x14ac:dyDescent="0.25">
      <c r="A154" s="163"/>
      <c r="B154" s="98"/>
      <c r="C154" s="98"/>
    </row>
    <row r="155" spans="1:3" ht="15.75" customHeight="1" x14ac:dyDescent="0.25">
      <c r="A155" s="163"/>
      <c r="B155" s="98"/>
      <c r="C155" s="98"/>
    </row>
    <row r="156" spans="1:3" ht="15.75" customHeight="1" x14ac:dyDescent="0.25">
      <c r="A156" s="163"/>
      <c r="B156" s="98"/>
      <c r="C156" s="98"/>
    </row>
    <row r="157" spans="1:3" ht="15.75" customHeight="1" x14ac:dyDescent="0.25">
      <c r="A157" s="163"/>
      <c r="B157" s="98"/>
      <c r="C157" s="98"/>
    </row>
    <row r="158" spans="1:3" ht="15.75" customHeight="1" x14ac:dyDescent="0.25">
      <c r="A158" s="163"/>
      <c r="B158" s="98"/>
      <c r="C158" s="98"/>
    </row>
    <row r="159" spans="1:3" ht="15.75" customHeight="1" x14ac:dyDescent="0.25">
      <c r="A159" s="163"/>
      <c r="B159" s="98"/>
      <c r="C159" s="98"/>
    </row>
    <row r="160" spans="1:3" ht="15.75" customHeight="1" x14ac:dyDescent="0.25">
      <c r="A160" s="163"/>
      <c r="B160" s="98"/>
      <c r="C160" s="98"/>
    </row>
    <row r="161" spans="1:3" ht="15.75" customHeight="1" x14ac:dyDescent="0.25">
      <c r="A161" s="163"/>
      <c r="B161" s="98"/>
      <c r="C161" s="98"/>
    </row>
    <row r="162" spans="1:3" ht="15.75" customHeight="1" x14ac:dyDescent="0.25">
      <c r="A162" s="163"/>
      <c r="B162" s="98"/>
      <c r="C162" s="98"/>
    </row>
    <row r="163" spans="1:3" ht="15.75" customHeight="1" x14ac:dyDescent="0.25">
      <c r="A163" s="163"/>
      <c r="B163" s="98"/>
      <c r="C163" s="98"/>
    </row>
    <row r="164" spans="1:3" ht="15.75" customHeight="1" x14ac:dyDescent="0.25">
      <c r="A164" s="163"/>
      <c r="B164" s="98"/>
      <c r="C164" s="98"/>
    </row>
    <row r="165" spans="1:3" ht="15.75" customHeight="1" x14ac:dyDescent="0.25">
      <c r="A165" s="163"/>
      <c r="B165" s="98"/>
      <c r="C165" s="98"/>
    </row>
    <row r="166" spans="1:3" ht="15.75" customHeight="1" x14ac:dyDescent="0.25">
      <c r="A166" s="163"/>
      <c r="B166" s="98"/>
      <c r="C166" s="98"/>
    </row>
    <row r="167" spans="1:3" ht="15.75" customHeight="1" x14ac:dyDescent="0.25">
      <c r="A167" s="163"/>
      <c r="B167" s="98"/>
      <c r="C167" s="98"/>
    </row>
    <row r="168" spans="1:3" ht="15.75" customHeight="1" x14ac:dyDescent="0.25">
      <c r="A168" s="163"/>
      <c r="B168" s="98"/>
      <c r="C168" s="98"/>
    </row>
    <row r="169" spans="1:3" ht="15.75" customHeight="1" x14ac:dyDescent="0.25">
      <c r="A169" s="163"/>
      <c r="B169" s="98"/>
      <c r="C169" s="98"/>
    </row>
    <row r="170" spans="1:3" ht="15.75" customHeight="1" x14ac:dyDescent="0.25">
      <c r="A170" s="163"/>
      <c r="B170" s="98"/>
      <c r="C170" s="98"/>
    </row>
    <row r="171" spans="1:3" ht="15.75" customHeight="1" x14ac:dyDescent="0.25">
      <c r="A171" s="163"/>
      <c r="B171" s="98"/>
      <c r="C171" s="98"/>
    </row>
    <row r="172" spans="1:3" ht="15.75" customHeight="1" x14ac:dyDescent="0.25">
      <c r="A172" s="163"/>
      <c r="B172" s="98"/>
      <c r="C172" s="98"/>
    </row>
    <row r="173" spans="1:3" x14ac:dyDescent="0.25">
      <c r="A173" s="163"/>
      <c r="B173" s="98"/>
      <c r="C173" s="98"/>
    </row>
    <row r="174" spans="1:3" x14ac:dyDescent="0.25">
      <c r="A174" s="163"/>
      <c r="B174" s="98"/>
      <c r="C174" s="98"/>
    </row>
    <row r="175" spans="1:3" x14ac:dyDescent="0.25">
      <c r="A175" s="163"/>
      <c r="B175" s="98"/>
      <c r="C175" s="98"/>
    </row>
    <row r="176" spans="1:3" x14ac:dyDescent="0.25">
      <c r="A176" s="163"/>
      <c r="B176" s="98"/>
      <c r="C176" s="98"/>
    </row>
    <row r="177" spans="1:3" x14ac:dyDescent="0.25">
      <c r="A177" s="163"/>
      <c r="B177" s="98"/>
      <c r="C177" s="98"/>
    </row>
    <row r="178" spans="1:3" x14ac:dyDescent="0.25">
      <c r="A178" s="163"/>
      <c r="B178" s="98"/>
      <c r="C178" s="98"/>
    </row>
    <row r="179" spans="1:3" x14ac:dyDescent="0.25">
      <c r="A179" s="163"/>
      <c r="B179" s="98"/>
      <c r="C179" s="98"/>
    </row>
    <row r="180" spans="1:3" x14ac:dyDescent="0.25">
      <c r="A180" s="163"/>
      <c r="B180" s="98"/>
      <c r="C180" s="98"/>
    </row>
    <row r="181" spans="1:3" x14ac:dyDescent="0.25">
      <c r="A181" s="163"/>
      <c r="B181" s="98"/>
      <c r="C181" s="98"/>
    </row>
    <row r="182" spans="1:3" x14ac:dyDescent="0.25">
      <c r="A182" s="163"/>
      <c r="B182" s="98"/>
      <c r="C182" s="98"/>
    </row>
    <row r="183" spans="1:3" x14ac:dyDescent="0.25">
      <c r="A183" s="163"/>
      <c r="B183" s="98"/>
      <c r="C183" s="98"/>
    </row>
    <row r="184" spans="1:3" x14ac:dyDescent="0.25">
      <c r="A184" s="163"/>
      <c r="B184" s="98"/>
      <c r="C184" s="98"/>
    </row>
    <row r="185" spans="1:3" x14ac:dyDescent="0.25">
      <c r="A185" s="163"/>
      <c r="B185" s="98"/>
      <c r="C185" s="98"/>
    </row>
    <row r="186" spans="1:3" x14ac:dyDescent="0.25">
      <c r="A186" s="163"/>
      <c r="B186" s="98"/>
      <c r="C186" s="98"/>
    </row>
    <row r="187" spans="1:3" x14ac:dyDescent="0.25">
      <c r="A187" s="163"/>
      <c r="B187" s="98"/>
      <c r="C187" s="98"/>
    </row>
    <row r="188" spans="1:3" x14ac:dyDescent="0.25">
      <c r="A188" s="163"/>
      <c r="B188" s="98"/>
      <c r="C188" s="98"/>
    </row>
    <row r="189" spans="1:3" x14ac:dyDescent="0.25">
      <c r="A189" s="163"/>
      <c r="B189" s="98"/>
      <c r="C189" s="98"/>
    </row>
    <row r="190" spans="1:3" x14ac:dyDescent="0.25">
      <c r="A190" s="163"/>
      <c r="B190" s="98"/>
      <c r="C190" s="98"/>
    </row>
    <row r="191" spans="1:3" x14ac:dyDescent="0.25">
      <c r="A191" s="163"/>
      <c r="B191" s="98"/>
      <c r="C191" s="98"/>
    </row>
    <row r="192" spans="1:3" x14ac:dyDescent="0.25">
      <c r="A192" s="163"/>
      <c r="B192" s="98"/>
      <c r="C192" s="98"/>
    </row>
    <row r="193" spans="1:3" x14ac:dyDescent="0.25">
      <c r="A193" s="163"/>
      <c r="B193" s="98"/>
      <c r="C193" s="98"/>
    </row>
    <row r="194" spans="1:3" x14ac:dyDescent="0.25">
      <c r="A194" s="163"/>
      <c r="B194" s="98"/>
      <c r="C194" s="98"/>
    </row>
    <row r="195" spans="1:3" x14ac:dyDescent="0.25">
      <c r="A195" s="163"/>
      <c r="B195" s="98"/>
      <c r="C195" s="98"/>
    </row>
    <row r="196" spans="1:3" x14ac:dyDescent="0.25">
      <c r="A196" s="163"/>
      <c r="B196" s="98"/>
      <c r="C196" s="98"/>
    </row>
    <row r="197" spans="1:3" x14ac:dyDescent="0.25">
      <c r="A197" s="163"/>
      <c r="B197" s="98"/>
      <c r="C197" s="98"/>
    </row>
    <row r="198" spans="1:3" x14ac:dyDescent="0.25">
      <c r="A198" s="163"/>
      <c r="B198" s="98"/>
      <c r="C198" s="98"/>
    </row>
    <row r="199" spans="1:3" x14ac:dyDescent="0.25">
      <c r="A199" s="163"/>
      <c r="B199" s="98"/>
      <c r="C199" s="98"/>
    </row>
    <row r="200" spans="1:3" x14ac:dyDescent="0.25">
      <c r="A200" s="163"/>
      <c r="B200" s="98"/>
      <c r="C200" s="98"/>
    </row>
    <row r="201" spans="1:3" x14ac:dyDescent="0.25">
      <c r="A201" s="163"/>
      <c r="B201" s="98"/>
      <c r="C201" s="98"/>
    </row>
    <row r="202" spans="1:3" x14ac:dyDescent="0.25">
      <c r="A202" s="163"/>
      <c r="B202" s="98"/>
      <c r="C202" s="98"/>
    </row>
    <row r="203" spans="1:3" x14ac:dyDescent="0.25">
      <c r="A203" s="163"/>
      <c r="B203" s="98"/>
      <c r="C203" s="98"/>
    </row>
    <row r="204" spans="1:3" x14ac:dyDescent="0.25">
      <c r="A204" s="163"/>
      <c r="B204" s="98"/>
      <c r="C204" s="98"/>
    </row>
    <row r="205" spans="1:3" x14ac:dyDescent="0.25">
      <c r="A205" s="163"/>
      <c r="B205" s="98"/>
      <c r="C205" s="98"/>
    </row>
    <row r="206" spans="1:3" x14ac:dyDescent="0.25">
      <c r="A206" s="163"/>
      <c r="B206" s="98"/>
      <c r="C206" s="98"/>
    </row>
    <row r="207" spans="1:3" x14ac:dyDescent="0.25">
      <c r="A207" s="163"/>
      <c r="B207" s="98"/>
      <c r="C207" s="98"/>
    </row>
    <row r="208" spans="1:3" x14ac:dyDescent="0.25">
      <c r="A208" s="163"/>
      <c r="B208" s="98"/>
      <c r="C208" s="98"/>
    </row>
    <row r="209" spans="1:3" x14ac:dyDescent="0.25">
      <c r="A209" s="163"/>
      <c r="B209" s="98"/>
      <c r="C209" s="98"/>
    </row>
    <row r="210" spans="1:3" x14ac:dyDescent="0.25">
      <c r="A210" s="163"/>
      <c r="B210" s="98"/>
      <c r="C210" s="98"/>
    </row>
    <row r="211" spans="1:3" x14ac:dyDescent="0.25">
      <c r="A211" s="163"/>
      <c r="B211" s="98"/>
      <c r="C211" s="98"/>
    </row>
    <row r="212" spans="1:3" x14ac:dyDescent="0.25">
      <c r="A212" s="163"/>
      <c r="B212" s="98"/>
      <c r="C212" s="98"/>
    </row>
    <row r="213" spans="1:3" x14ac:dyDescent="0.25">
      <c r="A213" s="163"/>
      <c r="B213" s="98"/>
      <c r="C213" s="98"/>
    </row>
    <row r="214" spans="1:3" x14ac:dyDescent="0.25">
      <c r="A214" s="163"/>
      <c r="B214" s="98"/>
      <c r="C214" s="98"/>
    </row>
    <row r="215" spans="1:3" x14ac:dyDescent="0.25">
      <c r="A215" s="163"/>
      <c r="B215" s="98"/>
      <c r="C215" s="98"/>
    </row>
    <row r="216" spans="1:3" x14ac:dyDescent="0.25">
      <c r="A216" s="163"/>
      <c r="B216" s="98"/>
      <c r="C216" s="98"/>
    </row>
    <row r="217" spans="1:3" x14ac:dyDescent="0.25">
      <c r="A217" s="163"/>
      <c r="B217" s="98"/>
      <c r="C217" s="98"/>
    </row>
    <row r="218" spans="1:3" x14ac:dyDescent="0.25">
      <c r="A218" s="163"/>
      <c r="B218" s="98"/>
      <c r="C218" s="98"/>
    </row>
    <row r="219" spans="1:3" x14ac:dyDescent="0.25">
      <c r="A219" s="163"/>
      <c r="B219" s="98"/>
      <c r="C219" s="98"/>
    </row>
    <row r="220" spans="1:3" x14ac:dyDescent="0.25">
      <c r="A220" s="163"/>
      <c r="B220" s="98"/>
      <c r="C220" s="98"/>
    </row>
    <row r="221" spans="1:3" x14ac:dyDescent="0.25">
      <c r="A221" s="163"/>
      <c r="B221" s="98"/>
      <c r="C221" s="98"/>
    </row>
    <row r="222" spans="1:3" x14ac:dyDescent="0.25">
      <c r="A222" s="163"/>
      <c r="B222" s="98"/>
      <c r="C222" s="98"/>
    </row>
    <row r="223" spans="1:3" x14ac:dyDescent="0.25">
      <c r="A223" s="163"/>
      <c r="B223" s="98"/>
      <c r="C223" s="98"/>
    </row>
    <row r="224" spans="1:3" x14ac:dyDescent="0.25">
      <c r="A224" s="163"/>
      <c r="B224" s="98"/>
      <c r="C224" s="98"/>
    </row>
    <row r="225" spans="1:3" x14ac:dyDescent="0.25">
      <c r="A225" s="163"/>
      <c r="B225" s="98"/>
      <c r="C225" s="98"/>
    </row>
    <row r="226" spans="1:3" x14ac:dyDescent="0.25">
      <c r="A226" s="163"/>
      <c r="B226" s="98"/>
      <c r="C226" s="98"/>
    </row>
    <row r="227" spans="1:3" x14ac:dyDescent="0.25">
      <c r="A227" s="163"/>
      <c r="B227" s="98"/>
      <c r="C227" s="98"/>
    </row>
    <row r="228" spans="1:3" x14ac:dyDescent="0.25">
      <c r="A228" s="163"/>
      <c r="B228" s="98"/>
      <c r="C228" s="98"/>
    </row>
    <row r="229" spans="1:3" x14ac:dyDescent="0.25">
      <c r="A229" s="163"/>
      <c r="B229" s="98"/>
      <c r="C229" s="98"/>
    </row>
    <row r="230" spans="1:3" x14ac:dyDescent="0.25">
      <c r="A230" s="163"/>
      <c r="B230" s="98"/>
      <c r="C230" s="98"/>
    </row>
    <row r="231" spans="1:3" x14ac:dyDescent="0.25">
      <c r="A231" s="163"/>
      <c r="B231" s="98"/>
      <c r="C231" s="98"/>
    </row>
    <row r="232" spans="1:3" x14ac:dyDescent="0.25">
      <c r="A232" s="163"/>
      <c r="B232" s="98"/>
      <c r="C232" s="98"/>
    </row>
    <row r="233" spans="1:3" x14ac:dyDescent="0.25">
      <c r="A233" s="163"/>
      <c r="B233" s="98"/>
      <c r="C233" s="98"/>
    </row>
    <row r="234" spans="1:3" x14ac:dyDescent="0.25">
      <c r="A234" s="163"/>
      <c r="B234" s="98"/>
      <c r="C234" s="98"/>
    </row>
    <row r="235" spans="1:3" x14ac:dyDescent="0.25">
      <c r="A235" s="163"/>
      <c r="B235" s="98"/>
      <c r="C235" s="98"/>
    </row>
    <row r="236" spans="1:3" x14ac:dyDescent="0.25">
      <c r="A236" s="163"/>
      <c r="B236" s="98"/>
      <c r="C236" s="98"/>
    </row>
    <row r="237" spans="1:3" x14ac:dyDescent="0.25">
      <c r="A237" s="163"/>
      <c r="B237" s="98"/>
      <c r="C237" s="98"/>
    </row>
  </sheetData>
  <sheetProtection selectLockedCells="1"/>
  <protectedRanges>
    <protectedRange sqref="C53" name="Tartomány4"/>
    <protectedRange sqref="C65:C66" name="Tartomány4_1"/>
  </protectedRanges>
  <mergeCells count="55">
    <mergeCell ref="D48:AA48"/>
    <mergeCell ref="AB48:AM48"/>
    <mergeCell ref="AN48:AS48"/>
    <mergeCell ref="A52:AA52"/>
    <mergeCell ref="A53:AA53"/>
    <mergeCell ref="AP8:AQ8"/>
    <mergeCell ref="AR8:AR9"/>
    <mergeCell ref="AS8:AS9"/>
    <mergeCell ref="D42:AA42"/>
    <mergeCell ref="AB42:AM42"/>
    <mergeCell ref="AN42:AS42"/>
    <mergeCell ref="AG8:AG9"/>
    <mergeCell ref="AH8:AI8"/>
    <mergeCell ref="AJ8:AK8"/>
    <mergeCell ref="AL8:AL9"/>
    <mergeCell ref="AM8:AM9"/>
    <mergeCell ref="AN8:AO8"/>
    <mergeCell ref="X8:Y8"/>
    <mergeCell ref="Z8:Z9"/>
    <mergeCell ref="AA8:AA9"/>
    <mergeCell ref="AB8:AC8"/>
    <mergeCell ref="AN6:AS7"/>
    <mergeCell ref="AT6:AT9"/>
    <mergeCell ref="AU6:AU9"/>
    <mergeCell ref="D7:I7"/>
    <mergeCell ref="J7:O7"/>
    <mergeCell ref="P7:U7"/>
    <mergeCell ref="V7:AA7"/>
    <mergeCell ref="AB7:AG7"/>
    <mergeCell ref="AH7:AM7"/>
    <mergeCell ref="D8:E8"/>
    <mergeCell ref="F8:G8"/>
    <mergeCell ref="H8:H9"/>
    <mergeCell ref="I8:I9"/>
    <mergeCell ref="J8:K8"/>
    <mergeCell ref="L8:M8"/>
    <mergeCell ref="AD8:AE8"/>
    <mergeCell ref="A1:AS1"/>
    <mergeCell ref="A2:AS2"/>
    <mergeCell ref="A3:AS3"/>
    <mergeCell ref="A4:AS4"/>
    <mergeCell ref="A5:AS5"/>
    <mergeCell ref="A6:A9"/>
    <mergeCell ref="B6:B9"/>
    <mergeCell ref="C6:C9"/>
    <mergeCell ref="D6:AA6"/>
    <mergeCell ref="AB6:AM6"/>
    <mergeCell ref="N8:N9"/>
    <mergeCell ref="AF8:AF9"/>
    <mergeCell ref="O8:O9"/>
    <mergeCell ref="P8:Q8"/>
    <mergeCell ref="R8:S8"/>
    <mergeCell ref="T8:T9"/>
    <mergeCell ref="U8:U9"/>
    <mergeCell ref="V8:W8"/>
  </mergeCells>
  <pageMargins left="0.19685039370078741" right="0.19685039370078741" top="0.19685039370078741" bottom="0.19685039370078741" header="0.11811023622047245" footer="0.11811023622047245"/>
  <pageSetup paperSize="8" scale="60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FF"/>
  </sheetPr>
  <dimension ref="A1:D30"/>
  <sheetViews>
    <sheetView workbookViewId="0">
      <selection activeCell="A3" sqref="A3:D29"/>
    </sheetView>
  </sheetViews>
  <sheetFormatPr defaultRowHeight="12.75" x14ac:dyDescent="0.2"/>
  <cols>
    <col min="1" max="1" width="13.33203125" bestFit="1" customWidth="1"/>
    <col min="2" max="2" width="61.83203125" customWidth="1"/>
    <col min="3" max="3" width="14.1640625" customWidth="1"/>
    <col min="4" max="4" width="58.5" customWidth="1"/>
  </cols>
  <sheetData>
    <row r="1" spans="1:4" ht="15.75" x14ac:dyDescent="0.2">
      <c r="A1" s="579" t="s">
        <v>356</v>
      </c>
      <c r="B1" s="579"/>
      <c r="C1" s="579"/>
      <c r="D1" s="579"/>
    </row>
    <row r="2" spans="1:4" ht="16.5" thickBot="1" x14ac:dyDescent="0.25">
      <c r="A2" s="580" t="s">
        <v>335</v>
      </c>
      <c r="B2" s="580"/>
      <c r="C2" s="580"/>
      <c r="D2" s="580"/>
    </row>
    <row r="3" spans="1:4" ht="16.5" thickTop="1" x14ac:dyDescent="0.25">
      <c r="A3" s="581" t="s">
        <v>336</v>
      </c>
      <c r="B3" s="583" t="s">
        <v>337</v>
      </c>
      <c r="C3" s="583" t="s">
        <v>338</v>
      </c>
      <c r="D3" s="585"/>
    </row>
    <row r="4" spans="1:4" ht="15.75" x14ac:dyDescent="0.25">
      <c r="A4" s="582"/>
      <c r="B4" s="584"/>
      <c r="C4" s="437" t="s">
        <v>336</v>
      </c>
      <c r="D4" s="360" t="s">
        <v>339</v>
      </c>
    </row>
    <row r="5" spans="1:4" ht="15.75" x14ac:dyDescent="0.25">
      <c r="A5" s="371" t="s">
        <v>299</v>
      </c>
      <c r="B5" s="372" t="s">
        <v>117</v>
      </c>
      <c r="C5" s="373" t="s">
        <v>328</v>
      </c>
      <c r="D5" s="366" t="s">
        <v>329</v>
      </c>
    </row>
    <row r="6" spans="1:4" ht="15.75" x14ac:dyDescent="0.25">
      <c r="A6" s="383" t="s">
        <v>240</v>
      </c>
      <c r="B6" s="384" t="s">
        <v>318</v>
      </c>
      <c r="C6" s="385" t="s">
        <v>241</v>
      </c>
      <c r="D6" s="366" t="s">
        <v>317</v>
      </c>
    </row>
    <row r="7" spans="1:4" ht="15.75" x14ac:dyDescent="0.25">
      <c r="A7" s="371" t="s">
        <v>159</v>
      </c>
      <c r="B7" s="372" t="s">
        <v>127</v>
      </c>
      <c r="C7" s="373" t="s">
        <v>161</v>
      </c>
      <c r="D7" s="366" t="s">
        <v>122</v>
      </c>
    </row>
    <row r="8" spans="1:4" ht="15.75" x14ac:dyDescent="0.25">
      <c r="A8" s="371" t="s">
        <v>242</v>
      </c>
      <c r="B8" s="372" t="s">
        <v>113</v>
      </c>
      <c r="C8" s="373" t="s">
        <v>239</v>
      </c>
      <c r="D8" s="366" t="s">
        <v>112</v>
      </c>
    </row>
    <row r="9" spans="1:4" ht="15.75" x14ac:dyDescent="0.25">
      <c r="A9" s="371" t="s">
        <v>203</v>
      </c>
      <c r="B9" s="372" t="s">
        <v>128</v>
      </c>
      <c r="C9" s="373" t="s">
        <v>242</v>
      </c>
      <c r="D9" s="366" t="s">
        <v>113</v>
      </c>
    </row>
    <row r="10" spans="1:4" ht="15.75" x14ac:dyDescent="0.25">
      <c r="A10" s="374" t="s">
        <v>196</v>
      </c>
      <c r="B10" s="375" t="s">
        <v>357</v>
      </c>
      <c r="C10" s="376" t="s">
        <v>203</v>
      </c>
      <c r="D10" s="377" t="s">
        <v>128</v>
      </c>
    </row>
    <row r="11" spans="1:4" ht="15.75" x14ac:dyDescent="0.25">
      <c r="A11" s="371" t="s">
        <v>201</v>
      </c>
      <c r="B11" s="372" t="s">
        <v>138</v>
      </c>
      <c r="C11" s="376" t="s">
        <v>196</v>
      </c>
      <c r="D11" s="377" t="s">
        <v>132</v>
      </c>
    </row>
    <row r="12" spans="1:4" ht="15.75" x14ac:dyDescent="0.25">
      <c r="A12" s="371" t="s">
        <v>204</v>
      </c>
      <c r="B12" s="372" t="s">
        <v>129</v>
      </c>
      <c r="C12" s="376" t="s">
        <v>242</v>
      </c>
      <c r="D12" s="377" t="s">
        <v>113</v>
      </c>
    </row>
    <row r="13" spans="1:4" ht="15.75" x14ac:dyDescent="0.25">
      <c r="A13" s="371" t="s">
        <v>197</v>
      </c>
      <c r="B13" s="375" t="s">
        <v>133</v>
      </c>
      <c r="C13" s="376" t="s">
        <v>204</v>
      </c>
      <c r="D13" s="377" t="s">
        <v>129</v>
      </c>
    </row>
    <row r="14" spans="1:4" ht="15.75" x14ac:dyDescent="0.25">
      <c r="A14" s="371" t="s">
        <v>315</v>
      </c>
      <c r="B14" s="375" t="s">
        <v>139</v>
      </c>
      <c r="C14" s="376" t="s">
        <v>197</v>
      </c>
      <c r="D14" s="377" t="s">
        <v>133</v>
      </c>
    </row>
    <row r="15" spans="1:4" ht="15.75" x14ac:dyDescent="0.25">
      <c r="A15" s="371" t="s">
        <v>205</v>
      </c>
      <c r="B15" s="375" t="s">
        <v>130</v>
      </c>
      <c r="C15" s="376" t="s">
        <v>242</v>
      </c>
      <c r="D15" s="377" t="s">
        <v>113</v>
      </c>
    </row>
    <row r="16" spans="1:4" ht="15.75" x14ac:dyDescent="0.25">
      <c r="A16" s="374" t="s">
        <v>198</v>
      </c>
      <c r="B16" s="375" t="s">
        <v>134</v>
      </c>
      <c r="C16" s="376" t="s">
        <v>205</v>
      </c>
      <c r="D16" s="377" t="s">
        <v>130</v>
      </c>
    </row>
    <row r="17" spans="1:4" ht="15.75" x14ac:dyDescent="0.25">
      <c r="A17" s="371" t="s">
        <v>199</v>
      </c>
      <c r="B17" s="375" t="s">
        <v>358</v>
      </c>
      <c r="C17" s="376" t="s">
        <v>205</v>
      </c>
      <c r="D17" s="377" t="s">
        <v>130</v>
      </c>
    </row>
    <row r="18" spans="1:4" ht="15.75" x14ac:dyDescent="0.25">
      <c r="A18" s="374" t="s">
        <v>202</v>
      </c>
      <c r="B18" s="375" t="s">
        <v>359</v>
      </c>
      <c r="C18" s="376" t="s">
        <v>199</v>
      </c>
      <c r="D18" s="377" t="s">
        <v>360</v>
      </c>
    </row>
    <row r="19" spans="1:4" ht="15.75" x14ac:dyDescent="0.2">
      <c r="A19" s="364" t="s">
        <v>200</v>
      </c>
      <c r="B19" s="439" t="s">
        <v>136</v>
      </c>
      <c r="C19" s="440" t="s">
        <v>206</v>
      </c>
      <c r="D19" s="441" t="s">
        <v>131</v>
      </c>
    </row>
    <row r="20" spans="1:4" ht="15.75" x14ac:dyDescent="0.2">
      <c r="A20" s="364" t="s">
        <v>178</v>
      </c>
      <c r="B20" s="439" t="s">
        <v>173</v>
      </c>
      <c r="C20" s="440" t="s">
        <v>363</v>
      </c>
      <c r="D20" s="441" t="s">
        <v>362</v>
      </c>
    </row>
    <row r="21" spans="1:4" ht="15.75" x14ac:dyDescent="0.2">
      <c r="A21" s="364" t="s">
        <v>305</v>
      </c>
      <c r="B21" s="439" t="s">
        <v>261</v>
      </c>
      <c r="C21" s="440" t="s">
        <v>304</v>
      </c>
      <c r="D21" s="441" t="s">
        <v>260</v>
      </c>
    </row>
    <row r="22" spans="1:4" ht="15.75" x14ac:dyDescent="0.2">
      <c r="A22" s="367" t="s">
        <v>229</v>
      </c>
      <c r="B22" s="368" t="s">
        <v>97</v>
      </c>
      <c r="C22" s="369" t="s">
        <v>228</v>
      </c>
      <c r="D22" s="370" t="s">
        <v>343</v>
      </c>
    </row>
    <row r="23" spans="1:4" ht="15.75" x14ac:dyDescent="0.2">
      <c r="A23" s="367" t="s">
        <v>230</v>
      </c>
      <c r="B23" s="368" t="s">
        <v>98</v>
      </c>
      <c r="C23" s="369" t="s">
        <v>229</v>
      </c>
      <c r="D23" s="370" t="s">
        <v>344</v>
      </c>
    </row>
    <row r="24" spans="1:4" ht="15.75" x14ac:dyDescent="0.2">
      <c r="A24" s="367" t="s">
        <v>231</v>
      </c>
      <c r="B24" s="368" t="s">
        <v>99</v>
      </c>
      <c r="C24" s="369" t="s">
        <v>230</v>
      </c>
      <c r="D24" s="370" t="s">
        <v>345</v>
      </c>
    </row>
    <row r="25" spans="1:4" ht="15.75" x14ac:dyDescent="0.2">
      <c r="A25" s="367" t="s">
        <v>232</v>
      </c>
      <c r="B25" s="368" t="s">
        <v>100</v>
      </c>
      <c r="C25" s="369" t="s">
        <v>231</v>
      </c>
      <c r="D25" s="370" t="s">
        <v>346</v>
      </c>
    </row>
    <row r="26" spans="1:4" ht="15.75" x14ac:dyDescent="0.2">
      <c r="A26" s="367" t="s">
        <v>233</v>
      </c>
      <c r="B26" s="368" t="s">
        <v>101</v>
      </c>
      <c r="C26" s="369" t="s">
        <v>232</v>
      </c>
      <c r="D26" s="370" t="s">
        <v>347</v>
      </c>
    </row>
    <row r="27" spans="1:4" ht="15.75" x14ac:dyDescent="0.25">
      <c r="A27" s="367" t="s">
        <v>387</v>
      </c>
      <c r="B27" s="453" t="s">
        <v>391</v>
      </c>
      <c r="C27" s="369" t="s">
        <v>386</v>
      </c>
      <c r="D27" s="455" t="s">
        <v>390</v>
      </c>
    </row>
    <row r="28" spans="1:4" ht="15.75" x14ac:dyDescent="0.25">
      <c r="A28" s="367" t="s">
        <v>388</v>
      </c>
      <c r="B28" s="453" t="s">
        <v>392</v>
      </c>
      <c r="C28" s="369" t="s">
        <v>387</v>
      </c>
      <c r="D28" s="455" t="s">
        <v>391</v>
      </c>
    </row>
    <row r="29" spans="1:4" ht="16.5" thickBot="1" x14ac:dyDescent="0.3">
      <c r="A29" s="449" t="s">
        <v>389</v>
      </c>
      <c r="B29" s="456" t="s">
        <v>393</v>
      </c>
      <c r="C29" s="450" t="s">
        <v>388</v>
      </c>
      <c r="D29" s="457" t="s">
        <v>392</v>
      </c>
    </row>
    <row r="30" spans="1:4" ht="13.5" thickTop="1" x14ac:dyDescent="0.2"/>
  </sheetData>
  <mergeCells count="5">
    <mergeCell ref="A1:D1"/>
    <mergeCell ref="A2:D2"/>
    <mergeCell ref="A3:A4"/>
    <mergeCell ref="B3:B4"/>
    <mergeCell ref="C3:D3"/>
  </mergeCells>
  <pageMargins left="0.7" right="0.7" top="0.75" bottom="0.75" header="0.3" footer="0.3"/>
  <pageSetup paperSize="9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E25"/>
  <sheetViews>
    <sheetView workbookViewId="0">
      <selection activeCell="A3" sqref="A3:D24"/>
    </sheetView>
  </sheetViews>
  <sheetFormatPr defaultRowHeight="12.75" x14ac:dyDescent="0.2"/>
  <cols>
    <col min="1" max="1" width="13.33203125" bestFit="1" customWidth="1"/>
    <col min="2" max="2" width="55.6640625" bestFit="1" customWidth="1"/>
    <col min="3" max="3" width="13.33203125" bestFit="1" customWidth="1"/>
    <col min="4" max="4" width="60.83203125" customWidth="1"/>
  </cols>
  <sheetData>
    <row r="1" spans="1:5" ht="15.75" x14ac:dyDescent="0.2">
      <c r="A1" s="579" t="s">
        <v>334</v>
      </c>
      <c r="B1" s="579"/>
      <c r="C1" s="579"/>
      <c r="D1" s="579"/>
    </row>
    <row r="2" spans="1:5" ht="19.5" thickBot="1" x14ac:dyDescent="0.25">
      <c r="A2" s="586" t="s">
        <v>335</v>
      </c>
      <c r="B2" s="586"/>
      <c r="C2" s="586"/>
      <c r="D2" s="586"/>
    </row>
    <row r="3" spans="1:5" ht="16.5" thickTop="1" x14ac:dyDescent="0.25">
      <c r="A3" s="581" t="s">
        <v>336</v>
      </c>
      <c r="B3" s="583" t="s">
        <v>337</v>
      </c>
      <c r="C3" s="583" t="s">
        <v>338</v>
      </c>
      <c r="D3" s="585"/>
      <c r="E3" s="359"/>
    </row>
    <row r="4" spans="1:5" ht="15.75" x14ac:dyDescent="0.25">
      <c r="A4" s="582"/>
      <c r="B4" s="584"/>
      <c r="C4" s="437" t="s">
        <v>336</v>
      </c>
      <c r="D4" s="360" t="s">
        <v>339</v>
      </c>
      <c r="E4" s="359"/>
    </row>
    <row r="5" spans="1:5" ht="15.75" x14ac:dyDescent="0.25">
      <c r="A5" s="371" t="s">
        <v>299</v>
      </c>
      <c r="B5" s="372" t="s">
        <v>117</v>
      </c>
      <c r="C5" s="373" t="s">
        <v>328</v>
      </c>
      <c r="D5" s="366" t="s">
        <v>329</v>
      </c>
      <c r="E5" s="359"/>
    </row>
    <row r="6" spans="1:5" ht="15.75" x14ac:dyDescent="0.25">
      <c r="A6" s="438" t="s">
        <v>242</v>
      </c>
      <c r="B6" s="439" t="s">
        <v>113</v>
      </c>
      <c r="C6" s="361" t="s">
        <v>239</v>
      </c>
      <c r="D6" s="362" t="s">
        <v>112</v>
      </c>
      <c r="E6" s="359"/>
    </row>
    <row r="7" spans="1:5" ht="15.75" x14ac:dyDescent="0.25">
      <c r="A7" s="438" t="s">
        <v>240</v>
      </c>
      <c r="B7" s="439" t="s">
        <v>318</v>
      </c>
      <c r="C7" s="361" t="s">
        <v>241</v>
      </c>
      <c r="D7" s="362" t="s">
        <v>317</v>
      </c>
      <c r="E7" s="363"/>
    </row>
    <row r="8" spans="1:5" ht="15.75" x14ac:dyDescent="0.25">
      <c r="A8" s="364" t="s">
        <v>212</v>
      </c>
      <c r="B8" s="365" t="s">
        <v>144</v>
      </c>
      <c r="C8" s="361" t="s">
        <v>210</v>
      </c>
      <c r="D8" s="362" t="s">
        <v>121</v>
      </c>
      <c r="E8" s="359"/>
    </row>
    <row r="9" spans="1:5" ht="15.75" x14ac:dyDescent="0.25">
      <c r="A9" s="438" t="s">
        <v>217</v>
      </c>
      <c r="B9" s="439" t="s">
        <v>150</v>
      </c>
      <c r="C9" s="440" t="s">
        <v>212</v>
      </c>
      <c r="D9" s="441" t="s">
        <v>144</v>
      </c>
      <c r="E9" s="359"/>
    </row>
    <row r="10" spans="1:5" ht="15.75" x14ac:dyDescent="0.25">
      <c r="A10" s="364" t="s">
        <v>216</v>
      </c>
      <c r="B10" s="365" t="s">
        <v>148</v>
      </c>
      <c r="C10" s="440" t="s">
        <v>211</v>
      </c>
      <c r="D10" s="441" t="s">
        <v>143</v>
      </c>
      <c r="E10" s="359"/>
    </row>
    <row r="11" spans="1:5" ht="18.75" customHeight="1" x14ac:dyDescent="0.25">
      <c r="A11" s="438" t="s">
        <v>218</v>
      </c>
      <c r="B11" s="439" t="s">
        <v>151</v>
      </c>
      <c r="C11" s="440" t="s">
        <v>213</v>
      </c>
      <c r="D11" s="441" t="s">
        <v>145</v>
      </c>
      <c r="E11" s="359"/>
    </row>
    <row r="12" spans="1:5" ht="15.75" x14ac:dyDescent="0.25">
      <c r="A12" s="438" t="s">
        <v>187</v>
      </c>
      <c r="B12" s="439" t="s">
        <v>155</v>
      </c>
      <c r="C12" s="440" t="s">
        <v>218</v>
      </c>
      <c r="D12" s="441" t="s">
        <v>151</v>
      </c>
      <c r="E12" s="359"/>
    </row>
    <row r="13" spans="1:5" ht="18" customHeight="1" x14ac:dyDescent="0.25">
      <c r="A13" s="438" t="s">
        <v>219</v>
      </c>
      <c r="B13" s="439" t="s">
        <v>152</v>
      </c>
      <c r="C13" s="440" t="s">
        <v>215</v>
      </c>
      <c r="D13" s="441" t="s">
        <v>147</v>
      </c>
      <c r="E13" s="359"/>
    </row>
    <row r="14" spans="1:5" ht="15" customHeight="1" x14ac:dyDescent="0.25">
      <c r="A14" s="438" t="s">
        <v>221</v>
      </c>
      <c r="B14" s="439" t="s">
        <v>340</v>
      </c>
      <c r="C14" s="440" t="s">
        <v>341</v>
      </c>
      <c r="D14" s="441" t="s">
        <v>342</v>
      </c>
      <c r="E14" s="359"/>
    </row>
    <row r="15" spans="1:5" s="448" customFormat="1" ht="15.75" x14ac:dyDescent="0.2">
      <c r="A15" s="451" t="s">
        <v>220</v>
      </c>
      <c r="B15" s="368" t="s">
        <v>154</v>
      </c>
      <c r="C15" s="369" t="s">
        <v>361</v>
      </c>
      <c r="D15" s="370" t="s">
        <v>362</v>
      </c>
    </row>
    <row r="16" spans="1:5" s="448" customFormat="1" ht="15.75" x14ac:dyDescent="0.25">
      <c r="A16" s="452" t="s">
        <v>308</v>
      </c>
      <c r="B16" s="453" t="s">
        <v>263</v>
      </c>
      <c r="C16" s="454" t="s">
        <v>307</v>
      </c>
      <c r="D16" s="455" t="s">
        <v>262</v>
      </c>
    </row>
    <row r="17" spans="1:4" ht="15.75" x14ac:dyDescent="0.2">
      <c r="A17" s="367" t="s">
        <v>229</v>
      </c>
      <c r="B17" s="368" t="s">
        <v>97</v>
      </c>
      <c r="C17" s="369" t="s">
        <v>228</v>
      </c>
      <c r="D17" s="370" t="s">
        <v>343</v>
      </c>
    </row>
    <row r="18" spans="1:4" ht="15.75" x14ac:dyDescent="0.2">
      <c r="A18" s="367" t="s">
        <v>230</v>
      </c>
      <c r="B18" s="368" t="s">
        <v>98</v>
      </c>
      <c r="C18" s="369" t="s">
        <v>229</v>
      </c>
      <c r="D18" s="370" t="s">
        <v>344</v>
      </c>
    </row>
    <row r="19" spans="1:4" ht="15.75" x14ac:dyDescent="0.2">
      <c r="A19" s="367" t="s">
        <v>231</v>
      </c>
      <c r="B19" s="368" t="s">
        <v>99</v>
      </c>
      <c r="C19" s="369" t="s">
        <v>230</v>
      </c>
      <c r="D19" s="370" t="s">
        <v>345</v>
      </c>
    </row>
    <row r="20" spans="1:4" ht="15.75" x14ac:dyDescent="0.2">
      <c r="A20" s="367" t="s">
        <v>232</v>
      </c>
      <c r="B20" s="368" t="s">
        <v>100</v>
      </c>
      <c r="C20" s="369" t="s">
        <v>231</v>
      </c>
      <c r="D20" s="370" t="s">
        <v>346</v>
      </c>
    </row>
    <row r="21" spans="1:4" ht="15.75" x14ac:dyDescent="0.2">
      <c r="A21" s="367" t="s">
        <v>233</v>
      </c>
      <c r="B21" s="368" t="s">
        <v>101</v>
      </c>
      <c r="C21" s="369" t="s">
        <v>232</v>
      </c>
      <c r="D21" s="370" t="s">
        <v>347</v>
      </c>
    </row>
    <row r="22" spans="1:4" ht="15.75" x14ac:dyDescent="0.25">
      <c r="A22" s="367" t="s">
        <v>387</v>
      </c>
      <c r="B22" s="453" t="s">
        <v>391</v>
      </c>
      <c r="C22" s="369" t="s">
        <v>386</v>
      </c>
      <c r="D22" s="455" t="s">
        <v>390</v>
      </c>
    </row>
    <row r="23" spans="1:4" ht="15.75" x14ac:dyDescent="0.25">
      <c r="A23" s="367" t="s">
        <v>388</v>
      </c>
      <c r="B23" s="453" t="s">
        <v>392</v>
      </c>
      <c r="C23" s="369" t="s">
        <v>387</v>
      </c>
      <c r="D23" s="455" t="s">
        <v>391</v>
      </c>
    </row>
    <row r="24" spans="1:4" ht="16.5" thickBot="1" x14ac:dyDescent="0.3">
      <c r="A24" s="449" t="s">
        <v>389</v>
      </c>
      <c r="B24" s="456" t="s">
        <v>393</v>
      </c>
      <c r="C24" s="450" t="s">
        <v>388</v>
      </c>
      <c r="D24" s="457" t="s">
        <v>392</v>
      </c>
    </row>
    <row r="25" spans="1:4" ht="13.5" thickTop="1" x14ac:dyDescent="0.2"/>
  </sheetData>
  <mergeCells count="5">
    <mergeCell ref="A1:D1"/>
    <mergeCell ref="A2:D2"/>
    <mergeCell ref="A3:A4"/>
    <mergeCell ref="B3:B4"/>
    <mergeCell ref="C3:D3"/>
  </mergeCells>
  <pageMargins left="0.7" right="0.7" top="0.75" bottom="0.75" header="0.3" footer="0.3"/>
  <pageSetup paperSize="9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E26"/>
  <sheetViews>
    <sheetView workbookViewId="0">
      <selection activeCell="A3" sqref="A3:D25"/>
    </sheetView>
  </sheetViews>
  <sheetFormatPr defaultRowHeight="12.75" x14ac:dyDescent="0.2"/>
  <cols>
    <col min="1" max="1" width="14.83203125" customWidth="1"/>
    <col min="2" max="2" width="58.6640625" customWidth="1"/>
    <col min="3" max="3" width="14" customWidth="1"/>
    <col min="4" max="4" width="58.5" bestFit="1" customWidth="1"/>
  </cols>
  <sheetData>
    <row r="1" spans="1:5" ht="15.75" x14ac:dyDescent="0.2">
      <c r="A1" s="579" t="s">
        <v>348</v>
      </c>
      <c r="B1" s="579"/>
      <c r="C1" s="579"/>
      <c r="D1" s="579"/>
    </row>
    <row r="2" spans="1:5" ht="19.5" thickBot="1" x14ac:dyDescent="0.25">
      <c r="A2" s="586" t="s">
        <v>335</v>
      </c>
      <c r="B2" s="586"/>
      <c r="C2" s="586"/>
      <c r="D2" s="586"/>
    </row>
    <row r="3" spans="1:5" ht="16.5" thickTop="1" x14ac:dyDescent="0.25">
      <c r="A3" s="591" t="s">
        <v>336</v>
      </c>
      <c r="B3" s="593" t="s">
        <v>337</v>
      </c>
      <c r="C3" s="583" t="s">
        <v>338</v>
      </c>
      <c r="D3" s="585"/>
      <c r="E3" s="359"/>
    </row>
    <row r="4" spans="1:5" ht="16.5" thickBot="1" x14ac:dyDescent="0.3">
      <c r="A4" s="592"/>
      <c r="B4" s="594"/>
      <c r="C4" s="458" t="s">
        <v>336</v>
      </c>
      <c r="D4" s="459" t="s">
        <v>339</v>
      </c>
      <c r="E4" s="359"/>
    </row>
    <row r="5" spans="1:5" ht="16.5" thickTop="1" x14ac:dyDescent="0.25">
      <c r="A5" s="460" t="s">
        <v>299</v>
      </c>
      <c r="B5" s="461" t="s">
        <v>117</v>
      </c>
      <c r="C5" s="462" t="s">
        <v>328</v>
      </c>
      <c r="D5" s="463" t="s">
        <v>329</v>
      </c>
      <c r="E5" s="359"/>
    </row>
    <row r="6" spans="1:5" ht="15.75" x14ac:dyDescent="0.25">
      <c r="A6" s="438" t="s">
        <v>242</v>
      </c>
      <c r="B6" s="439" t="s">
        <v>113</v>
      </c>
      <c r="C6" s="361" t="s">
        <v>239</v>
      </c>
      <c r="D6" s="362" t="s">
        <v>112</v>
      </c>
      <c r="E6" s="359"/>
    </row>
    <row r="7" spans="1:5" ht="18" customHeight="1" x14ac:dyDescent="0.25">
      <c r="A7" s="380" t="s">
        <v>240</v>
      </c>
      <c r="B7" s="381" t="s">
        <v>318</v>
      </c>
      <c r="C7" s="382" t="s">
        <v>241</v>
      </c>
      <c r="D7" s="362" t="s">
        <v>317</v>
      </c>
      <c r="E7" s="363"/>
    </row>
    <row r="8" spans="1:5" ht="15.75" x14ac:dyDescent="0.25">
      <c r="A8" s="438" t="s">
        <v>159</v>
      </c>
      <c r="B8" s="439" t="s">
        <v>127</v>
      </c>
      <c r="C8" s="361" t="s">
        <v>161</v>
      </c>
      <c r="D8" s="362" t="s">
        <v>122</v>
      </c>
      <c r="E8" s="359"/>
    </row>
    <row r="9" spans="1:5" ht="15.75" x14ac:dyDescent="0.25">
      <c r="A9" s="364" t="s">
        <v>180</v>
      </c>
      <c r="B9" s="365" t="s">
        <v>349</v>
      </c>
      <c r="C9" s="361" t="s">
        <v>166</v>
      </c>
      <c r="D9" s="362" t="s">
        <v>350</v>
      </c>
      <c r="E9" s="359"/>
    </row>
    <row r="10" spans="1:5" ht="15.75" x14ac:dyDescent="0.25">
      <c r="A10" s="364" t="s">
        <v>185</v>
      </c>
      <c r="B10" s="365" t="s">
        <v>351</v>
      </c>
      <c r="C10" s="361" t="s">
        <v>180</v>
      </c>
      <c r="D10" s="362" t="s">
        <v>349</v>
      </c>
      <c r="E10" s="359"/>
    </row>
    <row r="11" spans="1:5" ht="15" x14ac:dyDescent="0.25">
      <c r="A11" s="587" t="s">
        <v>181</v>
      </c>
      <c r="B11" s="588" t="s">
        <v>176</v>
      </c>
      <c r="C11" s="589" t="s">
        <v>167</v>
      </c>
      <c r="D11" s="590" t="s">
        <v>164</v>
      </c>
      <c r="E11" s="359"/>
    </row>
    <row r="12" spans="1:5" ht="15" hidden="1" x14ac:dyDescent="0.25">
      <c r="A12" s="587"/>
      <c r="B12" s="588"/>
      <c r="C12" s="589"/>
      <c r="D12" s="590"/>
      <c r="E12" s="359"/>
    </row>
    <row r="13" spans="1:5" ht="15.75" x14ac:dyDescent="0.25">
      <c r="A13" s="364" t="s">
        <v>186</v>
      </c>
      <c r="B13" s="365" t="s">
        <v>352</v>
      </c>
      <c r="C13" s="361" t="s">
        <v>181</v>
      </c>
      <c r="D13" s="362" t="s">
        <v>353</v>
      </c>
      <c r="E13" s="359"/>
    </row>
    <row r="14" spans="1:5" ht="15" x14ac:dyDescent="0.25">
      <c r="A14" s="587" t="s">
        <v>179</v>
      </c>
      <c r="B14" s="588" t="s">
        <v>174</v>
      </c>
      <c r="C14" s="589" t="s">
        <v>165</v>
      </c>
      <c r="D14" s="590" t="s">
        <v>162</v>
      </c>
      <c r="E14" s="359"/>
    </row>
    <row r="15" spans="1:5" ht="15" hidden="1" x14ac:dyDescent="0.25">
      <c r="A15" s="587"/>
      <c r="B15" s="588"/>
      <c r="C15" s="589"/>
      <c r="D15" s="590"/>
      <c r="E15" s="359"/>
    </row>
    <row r="16" spans="1:5" ht="15.75" x14ac:dyDescent="0.25">
      <c r="A16" s="364" t="s">
        <v>184</v>
      </c>
      <c r="B16" s="365" t="s">
        <v>354</v>
      </c>
      <c r="C16" s="361" t="s">
        <v>179</v>
      </c>
      <c r="D16" s="362" t="s">
        <v>355</v>
      </c>
      <c r="E16" s="359"/>
    </row>
    <row r="17" spans="1:5" ht="15.75" x14ac:dyDescent="0.25">
      <c r="A17" s="364" t="s">
        <v>254</v>
      </c>
      <c r="B17" s="365" t="s">
        <v>171</v>
      </c>
      <c r="C17" s="361" t="s">
        <v>182</v>
      </c>
      <c r="D17" s="362" t="s">
        <v>177</v>
      </c>
      <c r="E17" s="359"/>
    </row>
    <row r="18" spans="1:5" ht="15.75" x14ac:dyDescent="0.2">
      <c r="A18" s="367" t="s">
        <v>229</v>
      </c>
      <c r="B18" s="368" t="s">
        <v>97</v>
      </c>
      <c r="C18" s="369" t="s">
        <v>228</v>
      </c>
      <c r="D18" s="370" t="s">
        <v>343</v>
      </c>
    </row>
    <row r="19" spans="1:5" ht="15.75" x14ac:dyDescent="0.2">
      <c r="A19" s="367" t="s">
        <v>230</v>
      </c>
      <c r="B19" s="368" t="s">
        <v>98</v>
      </c>
      <c r="C19" s="369" t="s">
        <v>229</v>
      </c>
      <c r="D19" s="370" t="s">
        <v>344</v>
      </c>
    </row>
    <row r="20" spans="1:5" ht="15.75" x14ac:dyDescent="0.2">
      <c r="A20" s="367" t="s">
        <v>231</v>
      </c>
      <c r="B20" s="368" t="s">
        <v>99</v>
      </c>
      <c r="C20" s="369" t="s">
        <v>230</v>
      </c>
      <c r="D20" s="370" t="s">
        <v>345</v>
      </c>
    </row>
    <row r="21" spans="1:5" ht="15.75" x14ac:dyDescent="0.2">
      <c r="A21" s="367" t="s">
        <v>232</v>
      </c>
      <c r="B21" s="368" t="s">
        <v>100</v>
      </c>
      <c r="C21" s="369" t="s">
        <v>231</v>
      </c>
      <c r="D21" s="370" t="s">
        <v>346</v>
      </c>
    </row>
    <row r="22" spans="1:5" ht="15.75" x14ac:dyDescent="0.2">
      <c r="A22" s="367" t="s">
        <v>233</v>
      </c>
      <c r="B22" s="368" t="s">
        <v>101</v>
      </c>
      <c r="C22" s="369" t="s">
        <v>232</v>
      </c>
      <c r="D22" s="370" t="s">
        <v>347</v>
      </c>
    </row>
    <row r="23" spans="1:5" ht="15.75" x14ac:dyDescent="0.25">
      <c r="A23" s="367" t="s">
        <v>387</v>
      </c>
      <c r="B23" s="453" t="s">
        <v>391</v>
      </c>
      <c r="C23" s="369" t="s">
        <v>386</v>
      </c>
      <c r="D23" s="455" t="s">
        <v>390</v>
      </c>
    </row>
    <row r="24" spans="1:5" ht="15.75" x14ac:dyDescent="0.25">
      <c r="A24" s="367" t="s">
        <v>388</v>
      </c>
      <c r="B24" s="453" t="s">
        <v>392</v>
      </c>
      <c r="C24" s="369" t="s">
        <v>387</v>
      </c>
      <c r="D24" s="455" t="s">
        <v>391</v>
      </c>
    </row>
    <row r="25" spans="1:5" ht="16.5" thickBot="1" x14ac:dyDescent="0.3">
      <c r="A25" s="449" t="s">
        <v>389</v>
      </c>
      <c r="B25" s="456" t="s">
        <v>393</v>
      </c>
      <c r="C25" s="450" t="s">
        <v>388</v>
      </c>
      <c r="D25" s="457" t="s">
        <v>392</v>
      </c>
    </row>
    <row r="26" spans="1:5" ht="13.5" thickTop="1" x14ac:dyDescent="0.2"/>
  </sheetData>
  <mergeCells count="13">
    <mergeCell ref="A14:A15"/>
    <mergeCell ref="B14:B15"/>
    <mergeCell ref="C14:C15"/>
    <mergeCell ref="D14:D15"/>
    <mergeCell ref="A1:D1"/>
    <mergeCell ref="A2:D2"/>
    <mergeCell ref="A3:A4"/>
    <mergeCell ref="B3:B4"/>
    <mergeCell ref="C3:D3"/>
    <mergeCell ref="A11:A12"/>
    <mergeCell ref="B11:B12"/>
    <mergeCell ref="C11:C12"/>
    <mergeCell ref="D11:D12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Munkalapok</vt:lpstr>
      </vt:variant>
      <vt:variant>
        <vt:i4>7</vt:i4>
      </vt:variant>
      <vt:variant>
        <vt:lpstr>Névvel ellátott tartományok</vt:lpstr>
      </vt:variant>
      <vt:variant>
        <vt:i4>4</vt:i4>
      </vt:variant>
    </vt:vector>
  </HeadingPairs>
  <TitlesOfParts>
    <vt:vector size="11" baseType="lpstr">
      <vt:lpstr>SZAK</vt:lpstr>
      <vt:lpstr>Iparbiztonsagi</vt:lpstr>
      <vt:lpstr>Katasztrofavedelmimuveleti</vt:lpstr>
      <vt:lpstr>Tuzvedelmiesmentesiranyitasi</vt:lpstr>
      <vt:lpstr>Előtanulmányi rend IBSZI </vt:lpstr>
      <vt:lpstr>Előtanulmányi rend KMSZI</vt:lpstr>
      <vt:lpstr>Előtanulmányi rend TMSZI</vt:lpstr>
      <vt:lpstr>Iparbiztonsagi!Nyomtatási_terület</vt:lpstr>
      <vt:lpstr>Katasztrofavedelmimuveleti!Nyomtatási_terület</vt:lpstr>
      <vt:lpstr>SZAK!Nyomtatási_terület</vt:lpstr>
      <vt:lpstr>Tuzvedelmiesmentesiranyitasi!Nyomtatási_terület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Szabó Gábor</dc:creator>
  <cp:lastModifiedBy>Mikóczi Márta</cp:lastModifiedBy>
  <cp:lastPrinted>2023-05-12T07:08:57Z</cp:lastPrinted>
  <dcterms:created xsi:type="dcterms:W3CDTF">2013-03-06T07:49:00Z</dcterms:created>
  <dcterms:modified xsi:type="dcterms:W3CDTF">2023-06-20T07:14:10Z</dcterms:modified>
</cp:coreProperties>
</file>